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4140" windowHeight="1380" tabRatio="846" firstSheet="9" activeTab="24"/>
  </bookViews>
  <sheets>
    <sheet name="封面" sheetId="1" r:id="rId1"/>
    <sheet name="目录" sheetId="2" r:id="rId2"/>
    <sheet name="（1）" sheetId="3" r:id="rId3"/>
    <sheet name="（1-1）" sheetId="4" r:id="rId4"/>
    <sheet name="（2）" sheetId="5" r:id="rId5"/>
    <sheet name="（2-1）" sheetId="6" r:id="rId6"/>
    <sheet name="（3）" sheetId="7" r:id="rId7"/>
    <sheet name="（3-1）" sheetId="8" r:id="rId8"/>
    <sheet name="（3-2）" sheetId="9" r:id="rId9"/>
    <sheet name="（3-3）" sheetId="10" r:id="rId10"/>
    <sheet name="（3-4）" sheetId="11" r:id="rId11"/>
    <sheet name="（3-5）" sheetId="12" r:id="rId12"/>
    <sheet name="（3-6）" sheetId="13" r:id="rId13"/>
    <sheet name="（3-7）" sheetId="14" r:id="rId14"/>
    <sheet name="（4）" sheetId="15" r:id="rId15"/>
    <sheet name="（4-1）" sheetId="16" r:id="rId16"/>
    <sheet name="（4-2）" sheetId="17" r:id="rId17"/>
    <sheet name="（5）" sheetId="18" r:id="rId18"/>
    <sheet name="（5-1）" sheetId="19" r:id="rId19"/>
    <sheet name="（5-2）" sheetId="20" r:id="rId20"/>
    <sheet name="（6）" sheetId="21" r:id="rId21"/>
    <sheet name="（7）" sheetId="22" r:id="rId22"/>
    <sheet name="（8）" sheetId="23" r:id="rId23"/>
    <sheet name="（9）" sheetId="24" r:id="rId24"/>
    <sheet name="(10)" sheetId="25" r:id="rId25"/>
  </sheets>
  <definedNames>
    <definedName name="_xlnm.Print_Area" localSheetId="2">'（1）'!$A$1:$G$40</definedName>
    <definedName name="_xlnm.Print_Area" localSheetId="24">'(10)'!$A$1:$F$5</definedName>
    <definedName name="_xlnm.Print_Area" localSheetId="3">'（1-1）'!$A$1:$G$36</definedName>
    <definedName name="_xlnm.Print_Area" localSheetId="4">'（2）'!$A$1:$D$14</definedName>
    <definedName name="_xlnm.Print_Area" localSheetId="5">'（2-1）'!$A$1:$V$11</definedName>
    <definedName name="_xlnm.Print_Area" localSheetId="6">'（3）'!$A$1:$H$26</definedName>
    <definedName name="_xlnm.Print_Area" localSheetId="7">'（3-1）'!$A$4:$L$26</definedName>
    <definedName name="_xlnm.Print_Area" localSheetId="8">'（3-2）'!$A$1:$V$42</definedName>
    <definedName name="_xlnm.Print_Area" localSheetId="9">'（3-3）'!$A$1:$L$17</definedName>
    <definedName name="_xlnm.Print_Area" localSheetId="10">'（3-4）'!$A$1:$H$9</definedName>
    <definedName name="_xlnm.Print_Area" localSheetId="11">'（3-5）'!$A$1:$AG$9</definedName>
    <definedName name="_xlnm.Print_Area" localSheetId="12">'（3-6）'!$A$1:$S$8</definedName>
    <definedName name="_xlnm.Print_Area" localSheetId="13">'（3-7）'!$A$1:$H$5</definedName>
    <definedName name="_xlnm.Print_Area" localSheetId="14">'（4）'!$A$1:$F$6</definedName>
    <definedName name="_xlnm.Print_Area" localSheetId="15">'（4-1）'!$A$1:$M$9</definedName>
    <definedName name="_xlnm.Print_Area" localSheetId="16">'（4-2）'!$A$1:$L$9</definedName>
    <definedName name="_xlnm.Print_Area" localSheetId="17">'（5）'!$A$1:$D$9</definedName>
    <definedName name="_xlnm.Print_Area" localSheetId="18">'（5-1）'!$A$4:$M$9</definedName>
    <definedName name="_xlnm.Print_Area" localSheetId="19">'（5-2）'!$A$1:$N$8</definedName>
    <definedName name="_xlnm.Print_Area" localSheetId="20">'（6）'!$A$1:$D$51</definedName>
    <definedName name="_xlnm.Print_Area" localSheetId="21">'（7）'!$A$1:$AK$25</definedName>
    <definedName name="_xlnm.Print_Area" localSheetId="22">'（8）'!$A$1:$F$23</definedName>
    <definedName name="_xlnm.Print_Area" localSheetId="23">'（9）'!$A$1:$Y$17</definedName>
    <definedName name="_xlnm.Print_Titles" localSheetId="2">'（1）'!$1:$5</definedName>
    <definedName name="_xlnm.Print_Titles" localSheetId="24">'(10)'!$1:$5</definedName>
    <definedName name="_xlnm.Print_Titles" localSheetId="3">'（1-1）'!$1:$5</definedName>
    <definedName name="_xlnm.Print_Titles" localSheetId="4">'（2）'!$1:$6</definedName>
    <definedName name="_xlnm.Print_Titles" localSheetId="5">'（2-1）'!$1:$6</definedName>
    <definedName name="_xlnm.Print_Titles" localSheetId="6">'（3）'!$1:$7</definedName>
    <definedName name="_xlnm.Print_Titles" localSheetId="7">'（3-1）'!$1:$10</definedName>
    <definedName name="_xlnm.Print_Titles" localSheetId="8">'（3-2）'!$1:$7</definedName>
    <definedName name="_xlnm.Print_Titles" localSheetId="9">'（3-3）'!$1:$6</definedName>
    <definedName name="_xlnm.Print_Titles" localSheetId="10">'（3-4）'!$1:$6</definedName>
    <definedName name="_xlnm.Print_Titles" localSheetId="11">'（3-5）'!$1:$6</definedName>
    <definedName name="_xlnm.Print_Titles" localSheetId="12">'（3-6）'!$1:$5</definedName>
    <definedName name="_xlnm.Print_Titles" localSheetId="13">'（3-7）'!$1:$5</definedName>
    <definedName name="_xlnm.Print_Titles" localSheetId="14">'（4）'!$1:$6</definedName>
    <definedName name="_xlnm.Print_Titles" localSheetId="15">'（4-1）'!$1:$7</definedName>
    <definedName name="_xlnm.Print_Titles" localSheetId="16">'（4-2）'!$1:$6</definedName>
    <definedName name="_xlnm.Print_Titles" localSheetId="17">'（5）'!$1:$5</definedName>
    <definedName name="_xlnm.Print_Titles" localSheetId="18">'（5-1）'!$1:$7</definedName>
    <definedName name="_xlnm.Print_Titles" localSheetId="19">'（5-2）'!$1:$6</definedName>
    <definedName name="_xlnm.Print_Titles" localSheetId="20">'（6）'!$1:$5</definedName>
    <definedName name="_xlnm.Print_Titles" localSheetId="21">'（7）'!$1:$6</definedName>
    <definedName name="_xlnm.Print_Titles" localSheetId="22">'（8）'!$1:$4</definedName>
    <definedName name="_xlnm.Print_Titles" localSheetId="23">'（9）'!$1:$6</definedName>
  </definedNames>
  <calcPr calcId="124519"/>
</workbook>
</file>

<file path=xl/calcChain.xml><?xml version="1.0" encoding="utf-8"?>
<calcChain xmlns="http://schemas.openxmlformats.org/spreadsheetml/2006/main">
  <c r="Y14" i="2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F22" i="23"/>
  <c r="E22"/>
  <c r="D22"/>
  <c r="F21"/>
  <c r="E21"/>
  <c r="D21"/>
  <c r="F18"/>
  <c r="E18"/>
  <c r="D18"/>
  <c r="F17"/>
  <c r="E17"/>
  <c r="D17"/>
  <c r="F15"/>
  <c r="E15"/>
  <c r="D15"/>
  <c r="F11"/>
  <c r="E11"/>
  <c r="D11"/>
  <c r="F10"/>
  <c r="E10"/>
  <c r="D10"/>
  <c r="F8"/>
  <c r="E8"/>
  <c r="D8"/>
  <c r="F7"/>
  <c r="E7"/>
  <c r="D7"/>
  <c r="F6"/>
  <c r="E6"/>
  <c r="D6"/>
  <c r="F5"/>
  <c r="E5"/>
  <c r="D5"/>
  <c r="Z24" i="22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S7" i="13"/>
  <c r="R7"/>
  <c r="Q7"/>
  <c r="P7"/>
  <c r="O7"/>
  <c r="N7"/>
  <c r="M7"/>
  <c r="L7"/>
  <c r="K7"/>
  <c r="J7"/>
  <c r="I7"/>
  <c r="H7"/>
  <c r="G7"/>
  <c r="F7"/>
  <c r="E7"/>
  <c r="D7"/>
  <c r="C7"/>
  <c r="S6"/>
  <c r="R6"/>
  <c r="Q6"/>
  <c r="P6"/>
  <c r="O6"/>
  <c r="N6"/>
  <c r="M6"/>
  <c r="L6"/>
  <c r="K6"/>
  <c r="J6"/>
  <c r="I6"/>
  <c r="H6"/>
  <c r="G6"/>
  <c r="F6"/>
  <c r="E6"/>
  <c r="D6"/>
  <c r="C6"/>
  <c r="AG8" i="12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H8" i="11"/>
  <c r="G8"/>
  <c r="F8"/>
  <c r="E8"/>
  <c r="D8"/>
  <c r="C8"/>
  <c r="B8"/>
  <c r="H7"/>
  <c r="G7"/>
  <c r="F7"/>
  <c r="E7"/>
  <c r="D7"/>
  <c r="C7"/>
  <c r="B7"/>
  <c r="L12" i="10"/>
  <c r="K12"/>
  <c r="J12"/>
  <c r="L11"/>
  <c r="K11"/>
  <c r="J11"/>
  <c r="L10"/>
  <c r="K10"/>
  <c r="J10"/>
  <c r="L9"/>
  <c r="K9"/>
  <c r="J9"/>
  <c r="L8"/>
  <c r="K8"/>
  <c r="J8"/>
  <c r="L7"/>
  <c r="K7"/>
  <c r="J7"/>
  <c r="V37" i="9"/>
  <c r="U37"/>
  <c r="T37"/>
  <c r="S37"/>
  <c r="R37"/>
  <c r="Q37"/>
  <c r="P37"/>
  <c r="O37"/>
  <c r="N37"/>
  <c r="M37"/>
  <c r="L37"/>
  <c r="K37"/>
  <c r="J37"/>
  <c r="I37"/>
  <c r="H37"/>
  <c r="G37"/>
  <c r="F37"/>
  <c r="E37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V7"/>
  <c r="U7"/>
  <c r="T7"/>
  <c r="S7"/>
  <c r="R7"/>
  <c r="Q7"/>
  <c r="P7"/>
  <c r="O7"/>
  <c r="N7"/>
  <c r="M7"/>
  <c r="L7"/>
  <c r="K7"/>
  <c r="J7"/>
  <c r="I7"/>
  <c r="H7"/>
  <c r="G7"/>
  <c r="F7"/>
  <c r="L22" i="8"/>
  <c r="K22"/>
  <c r="J22"/>
  <c r="I22"/>
  <c r="H22"/>
  <c r="G22"/>
  <c r="F22"/>
  <c r="E22"/>
  <c r="D22"/>
  <c r="C22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H25" i="7"/>
  <c r="G25"/>
  <c r="F25"/>
  <c r="E25"/>
  <c r="D25"/>
  <c r="H24"/>
  <c r="G24"/>
  <c r="F24"/>
  <c r="E24"/>
  <c r="D24"/>
  <c r="H21"/>
  <c r="G21"/>
  <c r="F21"/>
  <c r="E21"/>
  <c r="D21"/>
  <c r="H20"/>
  <c r="G20"/>
  <c r="F20"/>
  <c r="E20"/>
  <c r="D20"/>
  <c r="H18"/>
  <c r="G18"/>
  <c r="F18"/>
  <c r="E18"/>
  <c r="D18"/>
  <c r="H14"/>
  <c r="G14"/>
  <c r="F14"/>
  <c r="E14"/>
  <c r="D14"/>
  <c r="H13"/>
  <c r="G13"/>
  <c r="F13"/>
  <c r="E13"/>
  <c r="D13"/>
  <c r="H11"/>
  <c r="G11"/>
  <c r="F11"/>
  <c r="E11"/>
  <c r="D11"/>
  <c r="H10"/>
  <c r="G10"/>
  <c r="F10"/>
  <c r="E10"/>
  <c r="D10"/>
  <c r="H9"/>
  <c r="G9"/>
  <c r="F9"/>
  <c r="E9"/>
  <c r="D9"/>
  <c r="H8"/>
  <c r="G8"/>
  <c r="F8"/>
  <c r="E8"/>
  <c r="D8"/>
  <c r="G7"/>
  <c r="F7"/>
  <c r="E7"/>
  <c r="V8" i="6"/>
  <c r="U8"/>
  <c r="T8"/>
  <c r="S8"/>
  <c r="R8"/>
  <c r="Q8"/>
  <c r="P8"/>
  <c r="O8"/>
  <c r="N8"/>
  <c r="M8"/>
  <c r="L8"/>
  <c r="K8"/>
  <c r="J8"/>
  <c r="I8"/>
  <c r="H8"/>
  <c r="G8"/>
  <c r="F8"/>
  <c r="E8"/>
  <c r="D8"/>
  <c r="C8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D13" i="5"/>
  <c r="C13"/>
  <c r="D10"/>
  <c r="C10"/>
  <c r="D9"/>
  <c r="C9"/>
  <c r="D8"/>
  <c r="C8"/>
  <c r="D7"/>
  <c r="C7"/>
</calcChain>
</file>

<file path=xl/sharedStrings.xml><?xml version="1.0" encoding="utf-8"?>
<sst xmlns="http://schemas.openxmlformats.org/spreadsheetml/2006/main" count="1023" uniqueCount="431">
  <si>
    <t>单位代码：</t>
  </si>
  <si>
    <t>单位名称：</t>
  </si>
  <si>
    <t>2021年部门预算批复表</t>
  </si>
  <si>
    <t xml:space="preserve">     </t>
  </si>
  <si>
    <t>制表人：</t>
  </si>
  <si>
    <t xml:space="preserve">      </t>
  </si>
  <si>
    <t>目  录</t>
  </si>
  <si>
    <t>表  名</t>
  </si>
  <si>
    <t>备  注</t>
  </si>
  <si>
    <t>（1）部门收支预算总表</t>
  </si>
  <si>
    <t>★财政拨款、转移支付</t>
  </si>
  <si>
    <t xml:space="preserve"> （1-1）部门预算财政拨款收支总表</t>
  </si>
  <si>
    <t>★财政拨款</t>
  </si>
  <si>
    <t>（2）部门非税收入征收计划表</t>
  </si>
  <si>
    <t>按单位和功能分类</t>
  </si>
  <si>
    <t xml:space="preserve">  （2-1）非税收入征收计划表</t>
  </si>
  <si>
    <t>★按收入分类</t>
  </si>
  <si>
    <t>（3）一般公共预算支出表</t>
  </si>
  <si>
    <t>★财政拨款、功能分类</t>
  </si>
  <si>
    <t xml:space="preserve">  （3-1）部门预算支出分类汇总表</t>
  </si>
  <si>
    <t>预算来源为一般公共预算拨款</t>
  </si>
  <si>
    <t xml:space="preserve">  （3-2）基本支出预算表</t>
  </si>
  <si>
    <t>★按单位和经济分类</t>
  </si>
  <si>
    <t xml:space="preserve">  （3-3）项目支出预算表</t>
  </si>
  <si>
    <t>反映项目要素</t>
  </si>
  <si>
    <t xml:space="preserve">  （3-4）一般性支出表</t>
  </si>
  <si>
    <t>★“三公”经费、会议费、培训费</t>
  </si>
  <si>
    <t xml:space="preserve">  （3-5）单位人员基本情况表</t>
  </si>
  <si>
    <t>★</t>
  </si>
  <si>
    <t xml:space="preserve">  （3-6）学生人数表</t>
  </si>
  <si>
    <t xml:space="preserve">  （3-7）定向补助报表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</si>
  <si>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</si>
  <si>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</si>
  <si>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</si>
  <si>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</si>
  <si>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</si>
  <si>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</si>
  <si>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</si>
  <si>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</si>
  <si>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</si>
  <si>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</si>
  <si>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>预算来源为财务预算</t>
  </si>
  <si>
    <t>（10）部门管理转移支付表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</si>
  <si>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</si>
  <si>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</si>
  <si>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</si>
  <si>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</si>
  <si>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</si>
  <si>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</si>
  <si>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</si>
  <si>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</si>
  <si>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</si>
  <si>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</si>
  <si>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</si>
  <si>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</si>
  <si>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</si>
  <si>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</si>
  <si>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</si>
  <si>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</si>
  <si>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</si>
  <si>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</si>
  <si>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</si>
  <si>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</si>
  <si>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</si>
  <si>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</si>
  <si>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</si>
  <si>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</si>
  <si>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</si>
  <si>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</si>
  <si>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</si>
  <si>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</si>
  <si>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</si>
  <si>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</si>
  <si>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</si>
  <si>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</si>
  <si>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</si>
  <si>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</si>
  <si>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</si>
  <si>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</si>
  <si>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</si>
  <si>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</si>
  <si>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</si>
  <si>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</si>
  <si>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</si>
  <si>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</si>
  <si>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</si>
  <si>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</si>
  <si>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</si>
  <si>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</si>
  <si>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</si>
  <si>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</si>
  <si>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>部门预算财政拨款收支总表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</si>
  <si>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</si>
  <si>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</si>
  <si>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</si>
  <si>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</si>
  <si>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</si>
  <si>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</si>
  <si>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>当年确认收入</t>
  </si>
  <si>
    <t>**</t>
  </si>
  <si>
    <t>兰州石化职业技术学院</t>
  </si>
  <si>
    <t xml:space="preserve">  非税收入</t>
  </si>
  <si>
    <t xml:space="preserve">    行政事业性收费收入</t>
  </si>
  <si>
    <t xml:space="preserve">      工人技术等级鉴定考核费</t>
  </si>
  <si>
    <t xml:space="preserve">      高等学校学费</t>
  </si>
  <si>
    <t>高等学校(含科研院所、各级党校等)学费、住宿费、委托培养费、函大电大夜大及短期培训费</t>
  </si>
  <si>
    <t xml:space="preserve">    国有资源（资产）有偿使用收入</t>
  </si>
  <si>
    <t xml:space="preserve">      事业单位国有资产出租、出借收入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</si>
  <si>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</si>
  <si>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</si>
  <si>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</si>
  <si>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</si>
  <si>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</si>
  <si>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</si>
  <si>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</si>
  <si>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</si>
  <si>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</si>
  <si>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</si>
  <si>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</si>
  <si>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</si>
  <si>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</si>
  <si>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 xml:space="preserve">  工人技术等级鉴定考核费</t>
  </si>
  <si>
    <t xml:space="preserve">  高等学校学费</t>
  </si>
  <si>
    <t xml:space="preserve">  事业单位国有资产出租、出借收入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</si>
  <si>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</si>
  <si>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</si>
  <si>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</si>
  <si>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</si>
  <si>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</si>
  <si>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</si>
  <si>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>项目支出</t>
  </si>
  <si>
    <t>小计</t>
  </si>
  <si>
    <t>人员经费</t>
  </si>
  <si>
    <t>公用经费</t>
  </si>
  <si>
    <t>1</t>
  </si>
  <si>
    <t>303022</t>
  </si>
  <si>
    <t>205</t>
  </si>
  <si>
    <t xml:space="preserve">  教育支出</t>
  </si>
  <si>
    <t xml:space="preserve">  20503</t>
  </si>
  <si>
    <t xml:space="preserve">    职业教育</t>
  </si>
  <si>
    <t xml:space="preserve">    2050305</t>
  </si>
  <si>
    <t xml:space="preserve">      高等职业教育</t>
  </si>
  <si>
    <t xml:space="preserve">  303022</t>
  </si>
  <si>
    <t>208</t>
  </si>
  <si>
    <t xml:space="preserve">  社会保障和就业支出</t>
  </si>
  <si>
    <t xml:space="preserve">  20805</t>
  </si>
  <si>
    <t xml:space="preserve">    行政事业单位养老支出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</si>
  <si>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</si>
  <si>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</si>
  <si>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</si>
  <si>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</si>
  <si>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</si>
  <si>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</si>
  <si>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20899</t>
  </si>
  <si>
    <t xml:space="preserve">    其他社会保障和就业支出</t>
  </si>
  <si>
    <t xml:space="preserve">    2089999</t>
  </si>
  <si>
    <t xml:space="preserve">      其他社会保障和就业支出</t>
  </si>
  <si>
    <t>210</t>
  </si>
  <si>
    <t xml:space="preserve">  卫生健康支出</t>
  </si>
  <si>
    <t xml:space="preserve">  21011</t>
  </si>
  <si>
    <t xml:space="preserve">    行政事业单位医疗</t>
  </si>
  <si>
    <t xml:space="preserve">    2101102</t>
  </si>
  <si>
    <t xml:space="preserve">      事业单位医疗</t>
  </si>
  <si>
    <t xml:space="preserve">    2101103</t>
  </si>
  <si>
    <t xml:space="preserve">      公务员医疗补助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</si>
  <si>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</si>
  <si>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</si>
  <si>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</si>
  <si>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</si>
  <si>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</si>
  <si>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</si>
  <si>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>部门预算支出分类汇总表</t>
  </si>
  <si>
    <t>科目代码</t>
  </si>
  <si>
    <t>单位名称（项目）</t>
  </si>
  <si>
    <t>一般公共预算财政拨款结转、结余资金</t>
  </si>
  <si>
    <t>结余</t>
  </si>
  <si>
    <t>结转</t>
  </si>
  <si>
    <t xml:space="preserve">  基本支出</t>
  </si>
  <si>
    <t>2050305</t>
  </si>
  <si>
    <t xml:space="preserve">    工资福利支出</t>
  </si>
  <si>
    <t xml:space="preserve">    商品服务支出</t>
  </si>
  <si>
    <t xml:space="preserve">    对个人和家庭的补助</t>
  </si>
  <si>
    <t>2080502</t>
  </si>
  <si>
    <t>2080505</t>
  </si>
  <si>
    <t>2080506</t>
  </si>
  <si>
    <t>2089999</t>
  </si>
  <si>
    <t>2101102</t>
  </si>
  <si>
    <t>2101103</t>
  </si>
  <si>
    <t>2210201</t>
  </si>
  <si>
    <t xml:space="preserve">  项目支出</t>
  </si>
  <si>
    <t xml:space="preserve">    基础设施维护费</t>
  </si>
  <si>
    <t xml:space="preserve">    职业教育专项</t>
  </si>
  <si>
    <t>一般公共预算基本支出表</t>
  </si>
  <si>
    <t>政府预算支出经济分类科目</t>
  </si>
  <si>
    <t>部门预算支出经济分类科目</t>
  </si>
  <si>
    <t>科目名称
（单位名称）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</si>
  <si>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</si>
  <si>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</si>
  <si>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</si>
  <si>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</si>
  <si>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</si>
  <si>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</si>
  <si>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</si>
  <si>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</si>
  <si>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</si>
  <si>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</si>
  <si>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</si>
  <si>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30107</t>
  </si>
  <si>
    <t xml:space="preserve">    绩效工资</t>
  </si>
  <si>
    <t>30108</t>
  </si>
  <si>
    <t xml:space="preserve">    机关事业单位基本养老保险缴费</t>
  </si>
  <si>
    <t>30109</t>
  </si>
  <si>
    <t xml:space="preserve">    职业年金缴费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</si>
  <si>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</si>
  <si>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</si>
  <si>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</si>
  <si>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</si>
  <si>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</si>
  <si>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</si>
  <si>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</si>
  <si>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</si>
  <si>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 xml:space="preserve">  商品和服务支出</t>
  </si>
  <si>
    <t>30201</t>
  </si>
  <si>
    <t xml:space="preserve">    办公费</t>
  </si>
  <si>
    <t>30202</t>
  </si>
  <si>
    <t xml:space="preserve">    印刷费</t>
  </si>
  <si>
    <t>30205</t>
  </si>
  <si>
    <t xml:space="preserve">    水费</t>
  </si>
  <si>
    <t>30206</t>
  </si>
  <si>
    <t xml:space="preserve">    电费</t>
  </si>
  <si>
    <t>30208</t>
  </si>
  <si>
    <t xml:space="preserve">    取暖费</t>
  </si>
  <si>
    <t>30209</t>
  </si>
  <si>
    <t xml:space="preserve">    物业管理费</t>
  </si>
  <si>
    <t>30211</t>
  </si>
  <si>
    <t xml:space="preserve">    差旅费</t>
  </si>
  <si>
    <t>30213</t>
  </si>
  <si>
    <t xml:space="preserve">    维修（护）费</t>
  </si>
  <si>
    <t>30215</t>
  </si>
  <si>
    <t xml:space="preserve">    会议费</t>
  </si>
  <si>
    <t>30216</t>
  </si>
  <si>
    <t xml:space="preserve">    培训费</t>
  </si>
  <si>
    <t>30217</t>
  </si>
  <si>
    <t xml:space="preserve">    公务接待费</t>
  </si>
  <si>
    <t>30218</t>
  </si>
  <si>
    <t xml:space="preserve">    专用材料费</t>
  </si>
  <si>
    <t>30226</t>
  </si>
  <si>
    <t xml:space="preserve">    劳务费</t>
  </si>
  <si>
    <t>30228</t>
  </si>
  <si>
    <t xml:space="preserve">    工会经费</t>
  </si>
  <si>
    <t>30229</t>
  </si>
  <si>
    <t xml:space="preserve">    福利费</t>
  </si>
  <si>
    <t>30299</t>
  </si>
  <si>
    <t xml:space="preserve">    其他商品和服务支出</t>
  </si>
  <si>
    <t xml:space="preserve">  对个人和家庭的补助</t>
  </si>
  <si>
    <t>30301</t>
  </si>
  <si>
    <t xml:space="preserve">    离休费</t>
  </si>
  <si>
    <t>30302</t>
  </si>
  <si>
    <t xml:space="preserve">    退休费</t>
  </si>
  <si>
    <t>30305</t>
  </si>
  <si>
    <t xml:space="preserve">    生活补助</t>
  </si>
  <si>
    <t>30307</t>
  </si>
  <si>
    <t xml:space="preserve">    医疗费补助</t>
  </si>
  <si>
    <t>30309</t>
  </si>
  <si>
    <t xml:space="preserve">    奖励金</t>
  </si>
  <si>
    <t>一般公共预算项目支出表</t>
  </si>
  <si>
    <t>单位:万元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</si>
  <si>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</si>
  <si>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</si>
  <si>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</si>
  <si>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</si>
  <si>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</si>
  <si>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</si>
  <si>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</si>
  <si>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</si>
  <si>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</si>
  <si>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
财政拨款</t>
  </si>
  <si>
    <t>财政拨款结转结余资金</t>
  </si>
  <si>
    <t>303</t>
  </si>
  <si>
    <t>甘肃省教育厅</t>
  </si>
  <si>
    <t xml:space="preserve">  兰州石化职业技术学院</t>
  </si>
  <si>
    <t xml:space="preserve">    205</t>
  </si>
  <si>
    <t xml:space="preserve">    教育支出</t>
  </si>
  <si>
    <t xml:space="preserve">      20503</t>
  </si>
  <si>
    <t xml:space="preserve">      职业教育</t>
  </si>
  <si>
    <t xml:space="preserve">        2050305</t>
  </si>
  <si>
    <t xml:space="preserve">        高等职业教育</t>
  </si>
  <si>
    <t xml:space="preserve">           </t>
  </si>
  <si>
    <t xml:space="preserve">          基础设施维护费</t>
  </si>
  <si>
    <t>2021</t>
  </si>
  <si>
    <t>否</t>
  </si>
  <si>
    <t>是</t>
  </si>
  <si>
    <t xml:space="preserve">          职业教育专项</t>
  </si>
  <si>
    <t>备注：财政拨款结转结余资金为部门填报的预计数，未扣除按照盘活存量资金有关规定应缴回财政预算统筹部分。</t>
  </si>
  <si>
    <t>一般公共预算“三公”经费、会议费、培训费安排汇总表</t>
  </si>
  <si>
    <t>单位名称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</si>
  <si>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</si>
  <si>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</si>
  <si>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</si>
  <si>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</si>
  <si>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</si>
  <si>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</si>
  <si>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</si>
  <si>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</si>
  <si>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</si>
  <si>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</si>
  <si>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</si>
  <si>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</si>
  <si>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</si>
  <si>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</si>
  <si>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</si>
  <si>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</si>
  <si>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</si>
  <si>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</si>
  <si>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</si>
  <si>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</si>
  <si>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</si>
  <si>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</si>
  <si>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</si>
  <si>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</si>
  <si>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</si>
  <si>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</si>
  <si>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</si>
  <si>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</si>
  <si>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</si>
  <si>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>专业用车</t>
  </si>
  <si>
    <t>在职行政</t>
  </si>
  <si>
    <t>在职参公</t>
  </si>
  <si>
    <t>在职事业</t>
  </si>
  <si>
    <t>工资统发</t>
  </si>
  <si>
    <t>非工资统发</t>
  </si>
  <si>
    <t>省属院校学生人员情况表</t>
  </si>
  <si>
    <t>单位编码</t>
  </si>
  <si>
    <t>博士生</t>
  </si>
  <si>
    <t>研究生</t>
  </si>
  <si>
    <t>农师类本专科生</t>
  </si>
  <si>
    <t>工科类本专科生</t>
  </si>
  <si>
    <t>医科类本专科生</t>
  </si>
  <si>
    <t>文科类本专科生</t>
  </si>
  <si>
    <t>政法类本专科生</t>
  </si>
  <si>
    <t>高职学生</t>
  </si>
  <si>
    <t>电大普通专科生</t>
  </si>
  <si>
    <t>农师类中专生</t>
  </si>
  <si>
    <t>体育类中专生</t>
  </si>
  <si>
    <t>普通类中专生、技工</t>
  </si>
  <si>
    <t>高中</t>
  </si>
  <si>
    <t>初中生</t>
  </si>
  <si>
    <t>小学生</t>
  </si>
  <si>
    <t>幼儿园</t>
  </si>
  <si>
    <t>定向补助表</t>
  </si>
  <si>
    <t>在职定向补助（行政）</t>
  </si>
  <si>
    <t>在职定向补助（事业）</t>
  </si>
  <si>
    <t>公用经费定向补助（行政）</t>
  </si>
  <si>
    <t>公用经费定向补助（事业）</t>
  </si>
  <si>
    <t>个人家庭定向补助（行政）</t>
  </si>
  <si>
    <t>个人家庭定向补助（事业）</t>
  </si>
  <si>
    <t>政府性基金支出预算表</t>
  </si>
  <si>
    <t>本年政府性基金预算财政拨款支出</t>
  </si>
  <si>
    <t>政府性基金预算基本支出表</t>
  </si>
  <si>
    <t>政府性基金预算财政拨款结转资金</t>
  </si>
  <si>
    <t>政府性基金预算项目支出表</t>
  </si>
  <si>
    <t>科目名称
（项目名称）</t>
  </si>
  <si>
    <t>政府性基金预算财政拨款结转结余资金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</si>
  <si>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</si>
  <si>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</si>
  <si>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>（一）国有资本经营预算收入</t>
  </si>
  <si>
    <t>（一）国有资本经营预算支出</t>
  </si>
  <si>
    <t>国有资本经营预算基本支出表</t>
  </si>
  <si>
    <t>国有资本经营预算财政拨款结转资金</t>
  </si>
  <si>
    <t>备注：国有资本经营预算财政拨款结转资金为部门填报的预计数，未扣除按照盘活存量资金有关规定应缴回财政预算统筹部分。</t>
  </si>
  <si>
    <t>国有资本经营预算项目支出表</t>
  </si>
  <si>
    <t>一级项目分类</t>
  </si>
  <si>
    <t>财务收支预算总表</t>
  </si>
  <si>
    <t>填报单位：兰州石化职业技术学院【事校】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</si>
  <si>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</si>
  <si>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</si>
  <si>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</si>
  <si>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</si>
  <si>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</si>
  <si>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</si>
  <si>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</si>
  <si>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（七）文化体育与传媒支出</t>
  </si>
  <si>
    <t>八、经营收入</t>
  </si>
  <si>
    <t>九、其他收入</t>
  </si>
  <si>
    <t>（十）医疗卫生与计划生育支出</t>
  </si>
  <si>
    <t>（十九）国土海洋气象等支出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</si>
  <si>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</si>
  <si>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</si>
  <si>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</si>
  <si>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</si>
  <si>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</si>
  <si>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</si>
  <si>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</si>
  <si>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</si>
  <si>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</si>
  <si>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</si>
  <si>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</si>
  <si>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</si>
  <si>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</si>
  <si>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</si>
  <si>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</si>
  <si>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</si>
  <si>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</si>
  <si>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</si>
  <si>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</si>
  <si>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</si>
  <si>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</si>
  <si>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</si>
  <si>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</si>
  <si>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>教育专户结转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</si>
  <si>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</si>
  <si>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</si>
  <si>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</si>
  <si>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</si>
  <si>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</si>
  <si>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</si>
  <si>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</si>
  <si>
    <t>部门财务支出分类汇总表</t>
  </si>
  <si>
    <t>事业收入(不含教育专户收入)</t>
  </si>
  <si>
    <t xml:space="preserve">    商品和服务支出（事业）</t>
  </si>
  <si>
    <t xml:space="preserve">    办学补助</t>
  </si>
  <si>
    <t>部门管理转移支付表</t>
  </si>
  <si>
    <t>项目名称</t>
  </si>
  <si>
    <t>一般公共预算项目支出</t>
  </si>
  <si>
    <t>政府性基金预算项目支出</t>
  </si>
  <si>
    <t>国有资本经营预算项目支出</t>
  </si>
  <si>
    <t>兰州石化职业技术学院</t>
    <phoneticPr fontId="21" type="noConversion"/>
  </si>
  <si>
    <r>
      <t>编制日期：2</t>
    </r>
    <r>
      <rPr>
        <sz val="12"/>
        <color indexed="8"/>
        <rFont val="宋体"/>
        <family val="3"/>
        <charset val="134"/>
      </rPr>
      <t>021</t>
    </r>
    <r>
      <rPr>
        <sz val="12"/>
        <color indexed="8"/>
        <rFont val="宋体"/>
        <charset val="134"/>
      </rPr>
      <t xml:space="preserve">   年   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charset val="134"/>
      </rPr>
      <t xml:space="preserve">月  </t>
    </r>
    <r>
      <rPr>
        <sz val="12"/>
        <color indexed="8"/>
        <rFont val="宋体"/>
        <family val="3"/>
        <charset val="134"/>
      </rPr>
      <t>23</t>
    </r>
    <r>
      <rPr>
        <sz val="12"/>
        <color indexed="8"/>
        <rFont val="宋体"/>
        <charset val="134"/>
      </rPr>
      <t xml:space="preserve"> 日</t>
    </r>
    <phoneticPr fontId="21" type="noConversion"/>
  </si>
  <si>
    <t>部门领导：高溥</t>
    <phoneticPr fontId="21" type="noConversion"/>
  </si>
  <si>
    <t>财务负责人：张文和</t>
    <phoneticPr fontId="21" type="noConversion"/>
  </si>
  <si>
    <t>俞德华</t>
    <phoneticPr fontId="21" type="noConversion"/>
  </si>
</sst>
</file>

<file path=xl/styles.xml><?xml version="1.0" encoding="utf-8"?>
<styleSheet xmlns="http://schemas.openxmlformats.org/spreadsheetml/2006/main">
  <numFmts count="5">
    <numFmt numFmtId="178" formatCode="#,##0.00_);[Red]\(#,##0.00\)"/>
    <numFmt numFmtId="179" formatCode="#,##0.00;[Red]#,##0.00"/>
    <numFmt numFmtId="180" formatCode="0_);[Red]\(0\)"/>
    <numFmt numFmtId="181" formatCode="#,##0;[Red]#,##0"/>
    <numFmt numFmtId="182" formatCode="#,##0.00_ ;[Red]\-#,##0.00\ "/>
  </numFmts>
  <fonts count="24">
    <font>
      <sz val="10"/>
      <name val="Arial"/>
    </font>
    <font>
      <sz val="11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u/>
      <sz val="12"/>
      <color indexed="12"/>
      <name val="宋体"/>
      <charset val="134"/>
    </font>
    <font>
      <sz val="24"/>
      <color indexed="8"/>
      <name val="宋体"/>
      <charset val="134"/>
    </font>
    <font>
      <u/>
      <sz val="10"/>
      <color indexed="12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0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Fill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/>
    </xf>
    <xf numFmtId="178" fontId="6" fillId="0" borderId="14" xfId="0" applyNumberFormat="1" applyFont="1" applyFill="1" applyBorder="1" applyAlignment="1" applyProtection="1">
      <alignment horizontal="right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/>
    </xf>
    <xf numFmtId="178" fontId="5" fillId="0" borderId="14" xfId="0" applyNumberFormat="1" applyFont="1" applyFill="1" applyBorder="1" applyAlignment="1" applyProtection="1">
      <alignment horizontal="right" vertical="center" wrapText="1"/>
    </xf>
    <xf numFmtId="0" fontId="5" fillId="0" borderId="17" xfId="0" applyFont="1" applyBorder="1" applyAlignment="1" applyProtection="1">
      <alignment horizontal="center" vertical="center" wrapText="1"/>
    </xf>
    <xf numFmtId="178" fontId="6" fillId="0" borderId="12" xfId="0" applyNumberFormat="1" applyFont="1" applyFill="1" applyBorder="1" applyAlignment="1" applyProtection="1">
      <alignment horizontal="right" vertical="center" wrapText="1"/>
    </xf>
    <xf numFmtId="178" fontId="5" fillId="0" borderId="12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8" fontId="6" fillId="0" borderId="2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/>
    </xf>
    <xf numFmtId="178" fontId="5" fillId="0" borderId="20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179" fontId="6" fillId="0" borderId="2" xfId="0" applyNumberFormat="1" applyFont="1" applyFill="1" applyBorder="1" applyAlignment="1" applyProtection="1">
      <alignment horizontal="right" vertical="center"/>
    </xf>
    <xf numFmtId="179" fontId="6" fillId="0" borderId="3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 wrapText="1"/>
    </xf>
    <xf numFmtId="179" fontId="5" fillId="0" borderId="2" xfId="0" applyNumberFormat="1" applyFont="1" applyFill="1" applyBorder="1" applyAlignment="1" applyProtection="1">
      <alignment horizontal="right"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78" fontId="6" fillId="0" borderId="3" xfId="0" applyNumberFormat="1" applyFont="1" applyFill="1" applyBorder="1" applyAlignment="1" applyProtection="1">
      <alignment horizontal="right" vertical="center" wrapText="1"/>
    </xf>
    <xf numFmtId="178" fontId="5" fillId="0" borderId="3" xfId="0" applyNumberFormat="1" applyFont="1" applyFill="1" applyBorder="1" applyAlignment="1" applyProtection="1">
      <alignment horizontal="right" vertical="center" wrapText="1"/>
    </xf>
    <xf numFmtId="179" fontId="6" fillId="0" borderId="2" xfId="0" applyNumberFormat="1" applyFont="1" applyFill="1" applyBorder="1" applyAlignment="1" applyProtection="1">
      <alignment horizontal="right" vertical="center" wrapText="1"/>
    </xf>
    <xf numFmtId="179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179" fontId="6" fillId="0" borderId="20" xfId="0" applyNumberFormat="1" applyFont="1" applyFill="1" applyBorder="1" applyAlignment="1" applyProtection="1">
      <alignment horizontal="right" vertical="center" wrapText="1"/>
    </xf>
    <xf numFmtId="179" fontId="5" fillId="0" borderId="20" xfId="0" applyNumberFormat="1" applyFont="1" applyFill="1" applyBorder="1" applyAlignment="1" applyProtection="1">
      <alignment horizontal="right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horizontal="right" vertical="center"/>
    </xf>
    <xf numFmtId="178" fontId="5" fillId="0" borderId="2" xfId="0" applyNumberFormat="1" applyFont="1" applyBorder="1" applyAlignment="1" applyProtection="1">
      <alignment vertical="center"/>
    </xf>
    <xf numFmtId="178" fontId="5" fillId="0" borderId="3" xfId="0" applyNumberFormat="1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178" fontId="1" fillId="0" borderId="1" xfId="0" applyNumberFormat="1" applyFont="1" applyBorder="1" applyAlignment="1" applyProtection="1">
      <alignment horizontal="right"/>
    </xf>
    <xf numFmtId="178" fontId="1" fillId="0" borderId="2" xfId="0" applyNumberFormat="1" applyFont="1" applyBorder="1" applyAlignment="1" applyProtection="1"/>
    <xf numFmtId="178" fontId="1" fillId="0" borderId="3" xfId="0" applyNumberFormat="1" applyFont="1" applyBorder="1" applyAlignment="1" applyProtection="1"/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5" fillId="0" borderId="3" xfId="0" applyNumberFormat="1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/>
    <xf numFmtId="180" fontId="5" fillId="0" borderId="2" xfId="0" applyNumberFormat="1" applyFont="1" applyBorder="1" applyAlignment="1" applyProtection="1">
      <alignment horizontal="center" vertical="center"/>
    </xf>
    <xf numFmtId="180" fontId="5" fillId="0" borderId="3" xfId="0" applyNumberFormat="1" applyFont="1" applyBorder="1" applyAlignment="1" applyProtection="1">
      <alignment horizontal="center" vertical="center"/>
    </xf>
    <xf numFmtId="179" fontId="5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5" fillId="3" borderId="0" xfId="0" applyFont="1" applyFill="1" applyBorder="1" applyAlignment="1" applyProtection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/>
    <xf numFmtId="0" fontId="5" fillId="3" borderId="6" xfId="0" applyFont="1" applyFill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right" vertical="center"/>
    </xf>
    <xf numFmtId="179" fontId="5" fillId="0" borderId="2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179" fontId="1" fillId="0" borderId="3" xfId="0" applyNumberFormat="1" applyFont="1" applyBorder="1" applyAlignment="1" applyProtection="1"/>
    <xf numFmtId="49" fontId="5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</xf>
    <xf numFmtId="180" fontId="5" fillId="0" borderId="22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/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2" fillId="0" borderId="26" xfId="0" applyNumberFormat="1" applyFont="1" applyFill="1" applyBorder="1" applyAlignment="1">
      <alignment vertical="center"/>
    </xf>
    <xf numFmtId="3" fontId="1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3" fontId="12" fillId="0" borderId="32" xfId="0" applyNumberFormat="1" applyFont="1" applyFill="1" applyBorder="1" applyAlignment="1">
      <alignment vertical="center"/>
    </xf>
    <xf numFmtId="3" fontId="2" fillId="0" borderId="32" xfId="0" applyNumberFormat="1" applyFont="1" applyFill="1" applyBorder="1" applyAlignment="1">
      <alignment vertical="center"/>
    </xf>
    <xf numFmtId="0" fontId="13" fillId="0" borderId="0" xfId="0" applyFont="1" applyBorder="1" applyAlignment="1" applyProtection="1">
      <alignment vertical="center"/>
    </xf>
    <xf numFmtId="49" fontId="6" fillId="0" borderId="13" xfId="0" applyNumberFormat="1" applyFont="1" applyFill="1" applyBorder="1" applyAlignment="1" applyProtection="1">
      <alignment horizontal="left" vertical="center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181" fontId="6" fillId="0" borderId="14" xfId="0" applyNumberFormat="1" applyFont="1" applyFill="1" applyBorder="1" applyAlignment="1" applyProtection="1">
      <alignment horizontal="right" vertical="center" wrapText="1"/>
    </xf>
    <xf numFmtId="49" fontId="5" fillId="0" borderId="13" xfId="0" applyNumberFormat="1" applyFont="1" applyFill="1" applyBorder="1" applyAlignment="1" applyProtection="1">
      <alignment horizontal="left" vertical="center"/>
    </xf>
    <xf numFmtId="49" fontId="5" fillId="0" borderId="14" xfId="0" applyNumberFormat="1" applyFont="1" applyFill="1" applyBorder="1" applyAlignment="1" applyProtection="1">
      <alignment horizontal="left" vertical="center" wrapText="1"/>
    </xf>
    <xf numFmtId="181" fontId="5" fillId="0" borderId="14" xfId="0" applyNumberFormat="1" applyFont="1" applyFill="1" applyBorder="1" applyAlignment="1" applyProtection="1">
      <alignment horizontal="right" vertical="center" wrapText="1"/>
    </xf>
    <xf numFmtId="3" fontId="6" fillId="0" borderId="14" xfId="0" applyNumberFormat="1" applyFont="1" applyFill="1" applyBorder="1" applyAlignment="1" applyProtection="1">
      <alignment horizontal="right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181" fontId="6" fillId="0" borderId="12" xfId="0" applyNumberFormat="1" applyFont="1" applyFill="1" applyBorder="1" applyAlignment="1" applyProtection="1">
      <alignment horizontal="right" vertical="center" wrapText="1"/>
    </xf>
    <xf numFmtId="181" fontId="15" fillId="0" borderId="2" xfId="0" applyNumberFormat="1" applyFont="1" applyFill="1" applyBorder="1" applyAlignment="1" applyProtection="1">
      <alignment horizontal="right" vertical="center" wrapText="1"/>
    </xf>
    <xf numFmtId="181" fontId="5" fillId="0" borderId="12" xfId="0" applyNumberFormat="1" applyFont="1" applyFill="1" applyBorder="1" applyAlignment="1" applyProtection="1">
      <alignment horizontal="right" vertical="center" wrapText="1"/>
    </xf>
    <xf numFmtId="181" fontId="14" fillId="0" borderId="2" xfId="0" applyNumberFormat="1" applyFont="1" applyFill="1" applyBorder="1" applyAlignment="1" applyProtection="1">
      <alignment horizontal="right" vertical="center" wrapText="1"/>
    </xf>
    <xf numFmtId="181" fontId="15" fillId="0" borderId="3" xfId="0" applyNumberFormat="1" applyFont="1" applyFill="1" applyBorder="1" applyAlignment="1" applyProtection="1">
      <alignment horizontal="right" vertical="center" wrapText="1"/>
    </xf>
    <xf numFmtId="181" fontId="14" fillId="0" borderId="3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vertical="center" wrapText="1"/>
    </xf>
    <xf numFmtId="182" fontId="6" fillId="0" borderId="2" xfId="0" applyNumberFormat="1" applyFont="1" applyFill="1" applyBorder="1" applyAlignment="1" applyProtection="1">
      <alignment vertical="center" wrapText="1"/>
    </xf>
    <xf numFmtId="182" fontId="6" fillId="0" borderId="2" xfId="0" applyNumberFormat="1" applyFont="1" applyFill="1" applyBorder="1" applyAlignment="1" applyProtection="1">
      <alignment horizontal="right" vertical="center" wrapText="1"/>
    </xf>
    <xf numFmtId="182" fontId="6" fillId="0" borderId="3" xfId="0" applyNumberFormat="1" applyFont="1" applyFill="1" applyBorder="1" applyAlignment="1" applyProtection="1">
      <alignment horizontal="right" vertical="center" wrapText="1"/>
    </xf>
    <xf numFmtId="182" fontId="5" fillId="0" borderId="2" xfId="0" applyNumberFormat="1" applyFont="1" applyFill="1" applyBorder="1" applyAlignment="1" applyProtection="1">
      <alignment vertical="center" wrapText="1"/>
    </xf>
    <xf numFmtId="182" fontId="5" fillId="0" borderId="2" xfId="0" applyNumberFormat="1" applyFont="1" applyFill="1" applyBorder="1" applyAlignment="1" applyProtection="1">
      <alignment horizontal="right" vertical="center" wrapText="1"/>
    </xf>
    <xf numFmtId="182" fontId="5" fillId="0" borderId="3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79" fontId="6" fillId="0" borderId="3" xfId="0" applyNumberFormat="1" applyFont="1" applyFill="1" applyBorder="1" applyAlignment="1" applyProtection="1">
      <alignment horizontal="right" vertical="center" wrapText="1"/>
    </xf>
    <xf numFmtId="0" fontId="7" fillId="0" borderId="29" xfId="0" applyFont="1" applyBorder="1" applyAlignment="1">
      <alignment horizontal="center" vertical="center"/>
    </xf>
    <xf numFmtId="0" fontId="17" fillId="0" borderId="29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 applyProtection="1">
      <alignment horizontal="right" vertical="center" wrapText="1"/>
    </xf>
    <xf numFmtId="0" fontId="7" fillId="0" borderId="29" xfId="0" applyNumberFormat="1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5" fillId="0" borderId="12" xfId="0" applyFont="1" applyBorder="1" applyAlignment="1" applyProtection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5" fillId="0" borderId="13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2" xfId="0" applyFont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vertical="center"/>
    </xf>
    <xf numFmtId="49" fontId="6" fillId="0" borderId="14" xfId="0" applyNumberFormat="1" applyFont="1" applyFill="1" applyBorder="1" applyAlignment="1" applyProtection="1">
      <alignment vertical="center" wrapText="1"/>
    </xf>
    <xf numFmtId="182" fontId="6" fillId="0" borderId="14" xfId="0" applyNumberFormat="1" applyFont="1" applyFill="1" applyBorder="1" applyAlignment="1" applyProtection="1">
      <alignment horizontal="right" vertical="center" wrapText="1"/>
    </xf>
    <xf numFmtId="182" fontId="6" fillId="0" borderId="14" xfId="0" applyNumberFormat="1" applyFont="1" applyFill="1" applyBorder="1" applyAlignment="1" applyProtection="1">
      <alignment vertical="center" wrapText="1"/>
    </xf>
    <xf numFmtId="4" fontId="6" fillId="0" borderId="14" xfId="0" applyNumberFormat="1" applyFont="1" applyFill="1" applyBorder="1" applyAlignment="1" applyProtection="1">
      <alignment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49" fontId="5" fillId="0" borderId="14" xfId="0" applyNumberFormat="1" applyFont="1" applyFill="1" applyBorder="1" applyAlignment="1" applyProtection="1">
      <alignment vertical="center" wrapText="1"/>
    </xf>
    <xf numFmtId="182" fontId="5" fillId="0" borderId="14" xfId="0" applyNumberFormat="1" applyFont="1" applyFill="1" applyBorder="1" applyAlignment="1" applyProtection="1">
      <alignment horizontal="right" vertical="center" wrapText="1"/>
    </xf>
    <xf numFmtId="182" fontId="5" fillId="0" borderId="14" xfId="0" applyNumberFormat="1" applyFont="1" applyFill="1" applyBorder="1" applyAlignment="1" applyProtection="1">
      <alignment vertical="center" wrapText="1"/>
    </xf>
    <xf numFmtId="4" fontId="5" fillId="0" borderId="14" xfId="0" applyNumberFormat="1" applyFont="1" applyFill="1" applyBorder="1" applyAlignment="1" applyProtection="1">
      <alignment vertical="center" wrapText="1"/>
    </xf>
    <xf numFmtId="179" fontId="6" fillId="0" borderId="14" xfId="0" applyNumberFormat="1" applyFont="1" applyFill="1" applyBorder="1" applyAlignment="1" applyProtection="1">
      <alignment vertical="center" wrapText="1"/>
    </xf>
    <xf numFmtId="179" fontId="6" fillId="0" borderId="2" xfId="0" applyNumberFormat="1" applyFont="1" applyFill="1" applyBorder="1" applyAlignment="1" applyProtection="1">
      <alignment vertical="center" wrapText="1"/>
    </xf>
    <xf numFmtId="179" fontId="5" fillId="0" borderId="14" xfId="0" applyNumberFormat="1" applyFont="1" applyFill="1" applyBorder="1" applyAlignment="1" applyProtection="1">
      <alignment vertical="center" wrapText="1"/>
    </xf>
    <xf numFmtId="179" fontId="5" fillId="0" borderId="2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vertical="center" wrapText="1"/>
    </xf>
    <xf numFmtId="179" fontId="6" fillId="0" borderId="14" xfId="0" applyNumberFormat="1" applyFont="1" applyFill="1" applyBorder="1" applyAlignment="1" applyProtection="1">
      <alignment horizontal="right" vertical="center" wrapText="1"/>
    </xf>
    <xf numFmtId="179" fontId="6" fillId="0" borderId="6" xfId="0" applyNumberFormat="1" applyFont="1" applyFill="1" applyBorder="1" applyAlignment="1" applyProtection="1">
      <alignment horizontal="right" vertical="center" wrapText="1"/>
    </xf>
    <xf numFmtId="0" fontId="5" fillId="0" borderId="13" xfId="0" applyNumberFormat="1" applyFont="1" applyFill="1" applyBorder="1" applyAlignment="1" applyProtection="1">
      <alignment vertical="center" wrapText="1"/>
    </xf>
    <xf numFmtId="179" fontId="5" fillId="0" borderId="14" xfId="0" applyNumberFormat="1" applyFont="1" applyFill="1" applyBorder="1" applyAlignment="1" applyProtection="1">
      <alignment horizontal="right" vertical="center" wrapText="1"/>
    </xf>
    <xf numFmtId="179" fontId="5" fillId="0" borderId="6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4" fontId="5" fillId="0" borderId="2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182" fontId="5" fillId="0" borderId="34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horizontal="right" vertical="center" wrapText="1"/>
    </xf>
    <xf numFmtId="179" fontId="5" fillId="0" borderId="1" xfId="0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 applyProtection="1">
      <alignment horizontal="right" vertical="center"/>
    </xf>
    <xf numFmtId="179" fontId="5" fillId="0" borderId="10" xfId="0" applyNumberFormat="1" applyFont="1" applyFill="1" applyBorder="1" applyAlignment="1" applyProtection="1">
      <alignment horizontal="right" vertical="center" wrapText="1"/>
    </xf>
    <xf numFmtId="179" fontId="5" fillId="0" borderId="35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/>
    </xf>
    <xf numFmtId="179" fontId="5" fillId="0" borderId="35" xfId="0" applyNumberFormat="1" applyFont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left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left" vertical="center"/>
    </xf>
    <xf numFmtId="4" fontId="6" fillId="0" borderId="20" xfId="0" applyNumberFormat="1" applyFont="1" applyFill="1" applyBorder="1" applyAlignment="1" applyProtection="1">
      <alignment horizontal="right" vertical="center"/>
    </xf>
    <xf numFmtId="4" fontId="5" fillId="0" borderId="20" xfId="0" applyNumberFormat="1" applyFont="1" applyFill="1" applyBorder="1" applyAlignment="1" applyProtection="1">
      <alignment wrapText="1"/>
    </xf>
    <xf numFmtId="4" fontId="5" fillId="0" borderId="36" xfId="0" applyNumberFormat="1" applyFont="1" applyFill="1" applyBorder="1" applyAlignment="1" applyProtection="1">
      <alignment horizontal="right" vertical="center" wrapText="1"/>
    </xf>
    <xf numFmtId="4" fontId="5" fillId="0" borderId="35" xfId="0" applyNumberFormat="1" applyFont="1" applyFill="1" applyBorder="1" applyAlignment="1" applyProtection="1">
      <alignment horizontal="right" vertical="center" wrapText="1"/>
    </xf>
    <xf numFmtId="4" fontId="5" fillId="0" borderId="37" xfId="0" applyNumberFormat="1" applyFont="1" applyFill="1" applyBorder="1" applyAlignment="1" applyProtection="1">
      <alignment wrapText="1"/>
    </xf>
    <xf numFmtId="182" fontId="5" fillId="0" borderId="34" xfId="0" applyNumberFormat="1" applyFont="1" applyBorder="1" applyAlignment="1" applyProtection="1">
      <alignment vertical="center"/>
    </xf>
    <xf numFmtId="0" fontId="1" fillId="0" borderId="34" xfId="0" applyFont="1" applyBorder="1" applyAlignment="1" applyProtection="1"/>
    <xf numFmtId="178" fontId="6" fillId="0" borderId="35" xfId="0" applyNumberFormat="1" applyFont="1" applyFill="1" applyBorder="1" applyAlignment="1" applyProtection="1">
      <alignment horizontal="right" vertical="center" wrapText="1"/>
    </xf>
    <xf numFmtId="4" fontId="6" fillId="0" borderId="35" xfId="0" applyNumberFormat="1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wrapText="1"/>
    </xf>
    <xf numFmtId="178" fontId="5" fillId="0" borderId="35" xfId="0" applyNumberFormat="1" applyFont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4" fontId="6" fillId="0" borderId="37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8" fillId="0" borderId="1" xfId="1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8" fillId="0" borderId="1" xfId="1" applyFont="1" applyBorder="1" applyAlignment="1" applyProtection="1">
      <alignment vertical="center"/>
    </xf>
    <xf numFmtId="0" fontId="18" fillId="3" borderId="1" xfId="1" applyFont="1" applyFill="1" applyBorder="1" applyAlignment="1" applyProtection="1">
      <alignment vertical="center" wrapText="1"/>
    </xf>
    <xf numFmtId="0" fontId="18" fillId="0" borderId="38" xfId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0" fillId="0" borderId="0" xfId="0"/>
    <xf numFmtId="0" fontId="5" fillId="0" borderId="8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Fill="1" applyBorder="1" applyAlignment="1" applyProtection="1"/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23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22" fillId="0" borderId="0" xfId="0" applyFont="1"/>
    <xf numFmtId="0" fontId="23" fillId="0" borderId="0" xfId="0" applyFont="1" applyBorder="1" applyAlignment="1" applyProtection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showGridLines="0" showZeros="0" workbookViewId="0">
      <selection activeCell="B39" sqref="B39"/>
    </sheetView>
  </sheetViews>
  <sheetFormatPr defaultColWidth="9.140625" defaultRowHeight="13.5"/>
  <cols>
    <col min="1" max="1" width="13.5703125" style="1" customWidth="1"/>
    <col min="2" max="17" width="9" style="1" customWidth="1"/>
    <col min="18" max="16384" width="9.140625" style="3"/>
  </cols>
  <sheetData>
    <row r="1" spans="1:17" ht="12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7" ht="14.25" customHeight="1">
      <c r="A2" s="233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8.75" customHeight="1">
      <c r="A3" s="237" t="s">
        <v>0</v>
      </c>
      <c r="B3" s="301" t="s">
        <v>426</v>
      </c>
      <c r="C3"/>
      <c r="D3" s="237"/>
      <c r="E3" s="237"/>
      <c r="F3" s="237"/>
      <c r="G3" s="237"/>
      <c r="H3" s="237"/>
      <c r="I3" s="237"/>
      <c r="J3"/>
      <c r="K3"/>
      <c r="L3"/>
      <c r="M3"/>
      <c r="N3"/>
      <c r="O3"/>
      <c r="P3"/>
      <c r="Q3"/>
    </row>
    <row r="4" spans="1:17" ht="16.5" customHeight="1">
      <c r="A4" s="237" t="s">
        <v>1</v>
      </c>
      <c r="B4">
        <v>303022</v>
      </c>
      <c r="C4"/>
      <c r="D4"/>
      <c r="E4"/>
      <c r="F4"/>
      <c r="G4"/>
      <c r="H4" s="237"/>
      <c r="I4" s="237"/>
      <c r="J4"/>
      <c r="K4"/>
      <c r="L4"/>
      <c r="M4"/>
      <c r="N4"/>
      <c r="O4"/>
      <c r="P4"/>
      <c r="Q4"/>
    </row>
    <row r="5" spans="1:17" ht="14.25" customHeight="1">
      <c r="A5" s="237"/>
      <c r="B5" s="237"/>
      <c r="C5" s="237"/>
      <c r="D5" s="237"/>
      <c r="E5" s="237"/>
      <c r="F5" s="237"/>
      <c r="G5" s="237"/>
      <c r="H5" s="237"/>
      <c r="I5" s="237"/>
      <c r="J5"/>
      <c r="K5"/>
      <c r="L5"/>
      <c r="M5"/>
      <c r="N5"/>
      <c r="O5"/>
      <c r="P5"/>
      <c r="Q5"/>
    </row>
    <row r="6" spans="1:17" ht="14.25" customHeight="1">
      <c r="A6" s="237"/>
      <c r="B6" s="237"/>
      <c r="C6" s="237"/>
      <c r="D6" s="237"/>
      <c r="E6" s="237"/>
      <c r="F6" s="237"/>
      <c r="G6" s="237"/>
      <c r="H6" s="237"/>
      <c r="I6" s="237"/>
      <c r="J6"/>
      <c r="K6"/>
      <c r="L6"/>
      <c r="M6"/>
      <c r="N6"/>
      <c r="O6"/>
      <c r="P6"/>
      <c r="Q6"/>
    </row>
    <row r="7" spans="1:17" ht="14.25" customHeight="1">
      <c r="A7" s="237"/>
      <c r="B7" s="237"/>
      <c r="C7" s="237"/>
      <c r="D7" s="237"/>
      <c r="E7" s="237"/>
      <c r="F7" s="237"/>
      <c r="G7" s="237"/>
      <c r="H7" s="237"/>
      <c r="I7" s="237"/>
      <c r="J7"/>
      <c r="K7"/>
      <c r="L7"/>
      <c r="M7"/>
      <c r="N7"/>
      <c r="O7"/>
      <c r="P7"/>
      <c r="Q7"/>
    </row>
    <row r="8" spans="1:17" ht="14.25" customHeight="1">
      <c r="A8" s="237"/>
      <c r="B8" s="237"/>
      <c r="C8" s="237"/>
      <c r="D8" s="237"/>
      <c r="E8" s="237"/>
      <c r="F8" s="237"/>
      <c r="G8" s="237"/>
      <c r="H8" s="237"/>
      <c r="I8" s="237"/>
      <c r="J8"/>
      <c r="K8"/>
      <c r="L8"/>
      <c r="M8"/>
      <c r="N8"/>
      <c r="O8"/>
      <c r="P8"/>
      <c r="Q8"/>
    </row>
    <row r="9" spans="1:17" ht="33" customHeight="1">
      <c r="A9" s="238" t="s">
        <v>2</v>
      </c>
      <c r="B9" s="238"/>
      <c r="C9" s="238"/>
      <c r="D9" s="238"/>
      <c r="E9" s="238"/>
      <c r="F9" s="238"/>
      <c r="G9" s="238"/>
      <c r="H9" s="238"/>
      <c r="I9" s="238"/>
      <c r="J9"/>
      <c r="K9"/>
      <c r="L9"/>
      <c r="M9"/>
      <c r="N9"/>
      <c r="O9"/>
      <c r="P9"/>
      <c r="Q9"/>
    </row>
    <row r="10" spans="1:17" ht="14.25" customHeight="1">
      <c r="A10" s="237"/>
      <c r="B10" s="237"/>
      <c r="C10" s="237"/>
      <c r="D10" s="237"/>
      <c r="E10" s="237"/>
      <c r="F10" s="237"/>
      <c r="G10" s="237"/>
      <c r="H10" s="237"/>
      <c r="I10" s="237"/>
      <c r="J10"/>
      <c r="K10"/>
      <c r="L10"/>
      <c r="M10"/>
      <c r="N10"/>
      <c r="O10"/>
      <c r="P10"/>
      <c r="Q10"/>
    </row>
    <row r="11" spans="1:17" ht="14.25" customHeight="1">
      <c r="A11" s="237"/>
      <c r="B11" s="237"/>
      <c r="C11" s="237"/>
      <c r="D11" s="237"/>
      <c r="E11" s="237"/>
      <c r="F11" s="237"/>
      <c r="G11" s="237"/>
      <c r="H11" s="237"/>
      <c r="I11" s="237"/>
      <c r="J11"/>
      <c r="K11"/>
      <c r="L11"/>
      <c r="M11"/>
      <c r="N11"/>
      <c r="O11"/>
      <c r="P11"/>
      <c r="Q11"/>
    </row>
    <row r="12" spans="1:17" ht="14.25" customHeight="1">
      <c r="A12" s="237"/>
      <c r="B12" s="237"/>
      <c r="C12" s="237"/>
      <c r="D12" s="237"/>
      <c r="E12" s="237"/>
      <c r="F12" s="237"/>
      <c r="G12" s="237"/>
      <c r="H12" s="237"/>
      <c r="I12" s="237"/>
      <c r="J12"/>
      <c r="K12"/>
      <c r="L12"/>
      <c r="M12"/>
      <c r="N12"/>
      <c r="O12"/>
      <c r="P12"/>
      <c r="Q12"/>
    </row>
    <row r="13" spans="1:17" ht="14.25" customHeight="1">
      <c r="A13" s="237"/>
      <c r="B13" s="237"/>
      <c r="C13" s="237"/>
      <c r="D13" s="237"/>
      <c r="E13" s="237"/>
      <c r="F13" s="237"/>
      <c r="G13" s="237"/>
      <c r="H13" s="237"/>
      <c r="I13" s="237"/>
      <c r="J13"/>
      <c r="K13"/>
      <c r="L13"/>
      <c r="M13"/>
      <c r="N13"/>
      <c r="O13"/>
      <c r="P13"/>
      <c r="Q13"/>
    </row>
    <row r="14" spans="1:17" ht="14.25" customHeight="1">
      <c r="A14" s="237"/>
      <c r="B14" s="237"/>
      <c r="C14" s="237"/>
      <c r="D14" s="237"/>
      <c r="E14" s="237"/>
      <c r="F14" s="237"/>
      <c r="G14" s="237"/>
      <c r="H14" s="237"/>
      <c r="I14" s="237"/>
      <c r="J14"/>
      <c r="K14"/>
      <c r="L14"/>
      <c r="M14"/>
      <c r="N14"/>
      <c r="O14"/>
      <c r="P14"/>
      <c r="Q14"/>
    </row>
    <row r="15" spans="1:17" ht="14.25" customHeight="1">
      <c r="A15" s="237"/>
      <c r="B15" s="237"/>
      <c r="C15" s="237"/>
      <c r="D15" s="237"/>
      <c r="E15" s="237"/>
      <c r="F15" s="237"/>
      <c r="G15" s="237"/>
      <c r="H15" s="237"/>
      <c r="I15" s="237"/>
      <c r="J15"/>
      <c r="K15"/>
      <c r="L15"/>
      <c r="M15"/>
      <c r="N15"/>
      <c r="O15"/>
      <c r="P15"/>
      <c r="Q15"/>
    </row>
    <row r="16" spans="1:17" ht="14.25" customHeight="1">
      <c r="A16" s="237"/>
      <c r="B16" s="237"/>
      <c r="C16" s="237"/>
      <c r="D16" s="237"/>
      <c r="E16" s="237"/>
      <c r="F16" s="237"/>
      <c r="G16" s="237"/>
      <c r="H16" s="237"/>
      <c r="I16" s="237"/>
      <c r="J16"/>
      <c r="K16"/>
      <c r="L16"/>
      <c r="M16"/>
      <c r="N16"/>
      <c r="O16"/>
      <c r="P16"/>
      <c r="Q16"/>
    </row>
    <row r="17" spans="1:17" ht="14.25" customHeight="1">
      <c r="A17" s="237"/>
      <c r="B17" s="237"/>
      <c r="C17" s="237"/>
      <c r="D17" s="237"/>
      <c r="E17" s="237"/>
      <c r="F17" s="237"/>
      <c r="G17" s="237"/>
      <c r="H17" s="237"/>
      <c r="I17" s="237"/>
      <c r="J17"/>
      <c r="K17"/>
      <c r="L17"/>
      <c r="M17"/>
      <c r="N17"/>
      <c r="O17"/>
      <c r="P17"/>
      <c r="Q17"/>
    </row>
    <row r="18" spans="1:17" ht="14.25" customHeight="1">
      <c r="A18" s="237"/>
      <c r="B18" s="237"/>
      <c r="C18" s="237"/>
      <c r="D18" s="237"/>
      <c r="E18" s="237"/>
      <c r="F18" s="237"/>
      <c r="G18" s="237"/>
      <c r="H18" s="237"/>
      <c r="I18" s="237"/>
      <c r="J18"/>
      <c r="K18"/>
      <c r="L18"/>
      <c r="M18"/>
      <c r="N18"/>
      <c r="O18"/>
      <c r="P18"/>
      <c r="Q18"/>
    </row>
    <row r="19" spans="1:17" ht="14.25" customHeight="1">
      <c r="A19" s="237" t="s">
        <v>3</v>
      </c>
      <c r="B19" s="237"/>
      <c r="C19" s="302" t="s">
        <v>427</v>
      </c>
      <c r="D19" s="237"/>
      <c r="E19" s="237"/>
      <c r="F19" s="237"/>
      <c r="G19" s="237"/>
      <c r="H19" s="237"/>
      <c r="I19" s="237"/>
      <c r="J19"/>
      <c r="K19"/>
      <c r="L19"/>
      <c r="M19"/>
      <c r="N19"/>
      <c r="O19"/>
      <c r="P19"/>
      <c r="Q19"/>
    </row>
    <row r="20" spans="1:17" ht="14.25" customHeight="1">
      <c r="A20" s="237"/>
      <c r="B20" s="237"/>
      <c r="C20" s="237"/>
      <c r="D20" s="237"/>
      <c r="E20" s="237"/>
      <c r="F20" s="237"/>
      <c r="G20" s="237"/>
      <c r="H20" s="237"/>
      <c r="I20" s="237"/>
      <c r="J20"/>
      <c r="K20"/>
      <c r="L20"/>
      <c r="M20"/>
      <c r="N20"/>
      <c r="O20"/>
      <c r="P20"/>
      <c r="Q20"/>
    </row>
    <row r="21" spans="1:17" ht="14.25" customHeight="1">
      <c r="A21" s="237"/>
      <c r="B21" s="237"/>
      <c r="C21" s="237"/>
      <c r="D21" s="237"/>
      <c r="E21" s="237"/>
      <c r="F21" s="237"/>
      <c r="G21" s="237"/>
      <c r="H21" s="237"/>
      <c r="I21" s="237"/>
      <c r="J21"/>
      <c r="K21"/>
      <c r="L21"/>
      <c r="M21"/>
      <c r="N21"/>
      <c r="O21"/>
      <c r="P21"/>
      <c r="Q21"/>
    </row>
    <row r="22" spans="1:17" ht="14.25" customHeight="1">
      <c r="A22" s="237"/>
      <c r="B22" s="302" t="s">
        <v>428</v>
      </c>
      <c r="C22"/>
      <c r="D22"/>
      <c r="E22" s="302" t="s">
        <v>429</v>
      </c>
      <c r="F22"/>
      <c r="G22"/>
      <c r="H22" s="237" t="s">
        <v>4</v>
      </c>
      <c r="I22" s="301" t="s">
        <v>430</v>
      </c>
      <c r="J22"/>
      <c r="K22"/>
      <c r="L22"/>
      <c r="M22"/>
      <c r="N22"/>
      <c r="O22"/>
      <c r="P22"/>
      <c r="Q22"/>
    </row>
    <row r="23" spans="1:17" ht="15.75" customHeight="1">
      <c r="B23" s="237" t="s">
        <v>5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</sheetData>
  <sheetProtection formatCells="0" formatColumns="0" formatRows="0"/>
  <mergeCells count="1">
    <mergeCell ref="A9:I9"/>
  </mergeCells>
  <phoneticPr fontId="21" type="noConversion"/>
  <pageMargins left="0.78125" right="0.78125" top="0.78125" bottom="0.78125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ColWidth="9.140625" defaultRowHeight="13.5"/>
  <cols>
    <col min="1" max="1" width="29.28515625" style="1" customWidth="1"/>
    <col min="2" max="2" width="79.140625" style="1" customWidth="1"/>
    <col min="3" max="4" width="5.5703125" style="1" customWidth="1"/>
    <col min="5" max="9" width="5.28515625" style="1" customWidth="1"/>
    <col min="10" max="10" width="12.140625" style="1" customWidth="1"/>
    <col min="11" max="11" width="12" style="1" customWidth="1"/>
    <col min="12" max="12" width="10" style="1" customWidth="1"/>
    <col min="13" max="27" width="9" style="1" customWidth="1"/>
    <col min="28" max="16384" width="9.140625" style="3"/>
  </cols>
  <sheetData>
    <row r="1" spans="1:27" ht="24.75" customHeight="1">
      <c r="A1" s="4" t="s">
        <v>43</v>
      </c>
      <c r="L1" s="5"/>
    </row>
    <row r="2" spans="1:27" ht="24.75" customHeight="1">
      <c r="A2" s="240" t="s">
        <v>265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1:27" ht="24.75" customHeight="1">
      <c r="A3" s="154"/>
      <c r="L3" s="5" t="s">
        <v>266</v>
      </c>
    </row>
    <row r="4" spans="1:27" ht="24.75" customHeight="1">
      <c r="A4" s="273" t="s">
        <v>125</v>
      </c>
      <c r="B4" s="278" t="s">
        <v>267</v>
      </c>
      <c r="C4" s="254" t="s">
        <v>268</v>
      </c>
      <c r="D4" s="275"/>
      <c r="E4" s="278" t="s">
        <v>269</v>
      </c>
      <c r="F4" s="278" t="s">
        <v>270</v>
      </c>
      <c r="G4" s="278" t="s">
        <v>271</v>
      </c>
      <c r="H4" s="278" t="s">
        <v>272</v>
      </c>
      <c r="I4" s="278" t="s">
        <v>273</v>
      </c>
      <c r="J4" s="254" t="s">
        <v>196</v>
      </c>
      <c r="K4" s="255"/>
      <c r="L4" s="255"/>
      <c r="M4" s="14"/>
    </row>
    <row r="5" spans="1:27" ht="33.75" customHeight="1">
      <c r="A5" s="268"/>
      <c r="B5" s="279"/>
      <c r="C5" s="22" t="s">
        <v>274</v>
      </c>
      <c r="D5" s="22" t="s">
        <v>275</v>
      </c>
      <c r="E5" s="279"/>
      <c r="F5" s="279"/>
      <c r="G5" s="279"/>
      <c r="H5" s="279"/>
      <c r="I5" s="279"/>
      <c r="J5" s="22" t="s">
        <v>131</v>
      </c>
      <c r="K5" s="22" t="s">
        <v>276</v>
      </c>
      <c r="L5" s="19" t="s">
        <v>277</v>
      </c>
      <c r="M5" s="14"/>
    </row>
    <row r="6" spans="1:27" ht="24.75" customHeight="1">
      <c r="A6" s="32" t="s">
        <v>99</v>
      </c>
      <c r="B6" s="22" t="s">
        <v>99</v>
      </c>
      <c r="C6" s="22" t="s">
        <v>99</v>
      </c>
      <c r="D6" s="22" t="s">
        <v>99</v>
      </c>
      <c r="E6" s="22" t="s">
        <v>99</v>
      </c>
      <c r="F6" s="22" t="s">
        <v>99</v>
      </c>
      <c r="G6" s="22" t="s">
        <v>99</v>
      </c>
      <c r="H6" s="22" t="s">
        <v>99</v>
      </c>
      <c r="I6" s="22" t="s">
        <v>99</v>
      </c>
      <c r="J6" s="22">
        <v>1</v>
      </c>
      <c r="K6" s="22">
        <v>2</v>
      </c>
      <c r="L6" s="19">
        <v>3</v>
      </c>
      <c r="M6" s="14"/>
    </row>
    <row r="7" spans="1:27" s="13" customFormat="1" ht="24.75" customHeight="1">
      <c r="A7" s="42" t="s">
        <v>50</v>
      </c>
      <c r="B7" s="155"/>
      <c r="C7" s="156"/>
      <c r="D7" s="156"/>
      <c r="E7" s="156"/>
      <c r="F7" s="156"/>
      <c r="G7" s="156"/>
      <c r="H7" s="156"/>
      <c r="I7" s="156"/>
      <c r="J7" s="59">
        <f t="shared" ref="J7:L11" si="0">J8</f>
        <v>5370.9</v>
      </c>
      <c r="K7" s="59">
        <f t="shared" si="0"/>
        <v>4913.3999999999996</v>
      </c>
      <c r="L7" s="157">
        <f t="shared" si="0"/>
        <v>457.5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75" customHeight="1">
      <c r="A8" s="42" t="s">
        <v>278</v>
      </c>
      <c r="B8" s="155" t="s">
        <v>279</v>
      </c>
      <c r="C8" s="156"/>
      <c r="D8" s="156"/>
      <c r="E8" s="156"/>
      <c r="F8" s="156"/>
      <c r="G8" s="156"/>
      <c r="H8" s="156"/>
      <c r="I8" s="156"/>
      <c r="J8" s="59">
        <f t="shared" si="0"/>
        <v>5370.9</v>
      </c>
      <c r="K8" s="59">
        <f t="shared" si="0"/>
        <v>4913.3999999999996</v>
      </c>
      <c r="L8" s="157">
        <f t="shared" si="0"/>
        <v>457.5</v>
      </c>
    </row>
    <row r="9" spans="1:27" ht="24.75" customHeight="1">
      <c r="A9" s="42" t="s">
        <v>142</v>
      </c>
      <c r="B9" s="155" t="s">
        <v>280</v>
      </c>
      <c r="C9" s="156"/>
      <c r="D9" s="156"/>
      <c r="E9" s="156"/>
      <c r="F9" s="156"/>
      <c r="G9" s="156"/>
      <c r="H9" s="156"/>
      <c r="I9" s="156"/>
      <c r="J9" s="59">
        <f t="shared" si="0"/>
        <v>5370.9</v>
      </c>
      <c r="K9" s="59">
        <f t="shared" si="0"/>
        <v>4913.3999999999996</v>
      </c>
      <c r="L9" s="157">
        <f t="shared" si="0"/>
        <v>457.5</v>
      </c>
    </row>
    <row r="10" spans="1:27" ht="24.75" customHeight="1">
      <c r="A10" s="42" t="s">
        <v>281</v>
      </c>
      <c r="B10" s="155" t="s">
        <v>282</v>
      </c>
      <c r="C10" s="156"/>
      <c r="D10" s="156"/>
      <c r="E10" s="156"/>
      <c r="F10" s="156"/>
      <c r="G10" s="156"/>
      <c r="H10" s="156"/>
      <c r="I10" s="156"/>
      <c r="J10" s="59">
        <f t="shared" si="0"/>
        <v>5370.9</v>
      </c>
      <c r="K10" s="59">
        <f t="shared" si="0"/>
        <v>4913.3999999999996</v>
      </c>
      <c r="L10" s="157">
        <f t="shared" si="0"/>
        <v>457.5</v>
      </c>
    </row>
    <row r="11" spans="1:27" ht="24.75" customHeight="1">
      <c r="A11" s="42" t="s">
        <v>283</v>
      </c>
      <c r="B11" s="155" t="s">
        <v>284</v>
      </c>
      <c r="C11" s="156"/>
      <c r="D11" s="156"/>
      <c r="E11" s="156"/>
      <c r="F11" s="156"/>
      <c r="G11" s="156"/>
      <c r="H11" s="156"/>
      <c r="I11" s="156"/>
      <c r="J11" s="59">
        <f t="shared" si="0"/>
        <v>5370.9</v>
      </c>
      <c r="K11" s="59">
        <f t="shared" si="0"/>
        <v>4913.3999999999996</v>
      </c>
      <c r="L11" s="157">
        <f t="shared" si="0"/>
        <v>457.5</v>
      </c>
    </row>
    <row r="12" spans="1:27" ht="24.75" customHeight="1">
      <c r="A12" s="42" t="s">
        <v>285</v>
      </c>
      <c r="B12" s="155" t="s">
        <v>286</v>
      </c>
      <c r="C12" s="156"/>
      <c r="D12" s="156"/>
      <c r="E12" s="156"/>
      <c r="F12" s="156"/>
      <c r="G12" s="156"/>
      <c r="H12" s="156"/>
      <c r="I12" s="156"/>
      <c r="J12" s="59">
        <f>SUM(J13:J15)</f>
        <v>5370.9</v>
      </c>
      <c r="K12" s="59">
        <f>SUM(K13:K15)</f>
        <v>4913.3999999999996</v>
      </c>
      <c r="L12" s="157">
        <f>SUM(L13:L15)</f>
        <v>457.5</v>
      </c>
    </row>
    <row r="13" spans="1:27" ht="24.75" customHeight="1">
      <c r="A13" s="47" t="s">
        <v>287</v>
      </c>
      <c r="B13" s="105" t="s">
        <v>288</v>
      </c>
      <c r="C13" s="85" t="s">
        <v>289</v>
      </c>
      <c r="D13" s="85" t="s">
        <v>289</v>
      </c>
      <c r="E13" s="85" t="s">
        <v>290</v>
      </c>
      <c r="F13" s="85" t="s">
        <v>291</v>
      </c>
      <c r="G13" s="85" t="s">
        <v>290</v>
      </c>
      <c r="H13" s="85" t="s">
        <v>290</v>
      </c>
      <c r="I13" s="85" t="s">
        <v>290</v>
      </c>
      <c r="J13" s="60">
        <v>465.4</v>
      </c>
      <c r="K13" s="60">
        <v>465.4</v>
      </c>
      <c r="L13" s="89">
        <v>0</v>
      </c>
    </row>
    <row r="14" spans="1:27" ht="24.75" customHeight="1">
      <c r="A14" s="47" t="s">
        <v>287</v>
      </c>
      <c r="B14" s="105" t="s">
        <v>292</v>
      </c>
      <c r="C14" s="85" t="s">
        <v>289</v>
      </c>
      <c r="D14" s="85" t="s">
        <v>289</v>
      </c>
      <c r="E14" s="85" t="s">
        <v>290</v>
      </c>
      <c r="F14" s="85" t="s">
        <v>290</v>
      </c>
      <c r="G14" s="85" t="s">
        <v>291</v>
      </c>
      <c r="H14" s="85" t="s">
        <v>290</v>
      </c>
      <c r="I14" s="85" t="s">
        <v>290</v>
      </c>
      <c r="J14" s="60">
        <v>457.5</v>
      </c>
      <c r="K14" s="60">
        <v>0</v>
      </c>
      <c r="L14" s="89">
        <v>457.5</v>
      </c>
    </row>
    <row r="15" spans="1:27" ht="24.75" customHeight="1">
      <c r="A15" s="47" t="s">
        <v>287</v>
      </c>
      <c r="B15" s="105" t="s">
        <v>292</v>
      </c>
      <c r="C15" s="85" t="s">
        <v>289</v>
      </c>
      <c r="D15" s="85" t="s">
        <v>289</v>
      </c>
      <c r="E15" s="85" t="s">
        <v>290</v>
      </c>
      <c r="F15" s="85" t="s">
        <v>291</v>
      </c>
      <c r="G15" s="85" t="s">
        <v>291</v>
      </c>
      <c r="H15" s="85" t="s">
        <v>291</v>
      </c>
      <c r="I15" s="85" t="s">
        <v>290</v>
      </c>
      <c r="J15" s="60">
        <v>4448</v>
      </c>
      <c r="K15" s="60">
        <v>4448</v>
      </c>
      <c r="L15" s="89">
        <v>0</v>
      </c>
    </row>
    <row r="16" spans="1:27" ht="12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12.75" customHeight="1">
      <c r="A17" s="276" t="s">
        <v>293</v>
      </c>
      <c r="B17" s="27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9" spans="1:27" ht="12.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2.7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</sheetData>
  <sheetProtection formatCells="0" formatColumns="0" formatRows="0"/>
  <mergeCells count="11">
    <mergeCell ref="A2:L2"/>
    <mergeCell ref="C4:D4"/>
    <mergeCell ref="J4:L4"/>
    <mergeCell ref="A17:B17"/>
    <mergeCell ref="A4:A5"/>
    <mergeCell ref="B4:B5"/>
    <mergeCell ref="E4:E5"/>
    <mergeCell ref="F4:F5"/>
    <mergeCell ref="G4:G5"/>
    <mergeCell ref="H4:H5"/>
    <mergeCell ref="I4:I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5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ColWidth="9.140625" defaultRowHeight="13.5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>
      <c r="A1" s="147" t="s">
        <v>43</v>
      </c>
    </row>
    <row r="2" spans="1:9" ht="24.75" customHeight="1">
      <c r="A2" s="239" t="s">
        <v>294</v>
      </c>
      <c r="B2" s="239"/>
      <c r="C2" s="239"/>
      <c r="D2" s="239"/>
      <c r="E2" s="239"/>
      <c r="F2" s="239"/>
      <c r="G2" s="239"/>
      <c r="H2" s="239"/>
    </row>
    <row r="3" spans="1:9" ht="24.75" customHeight="1">
      <c r="H3" s="5" t="s">
        <v>45</v>
      </c>
    </row>
    <row r="4" spans="1:9" ht="24.75" customHeight="1">
      <c r="A4" s="247" t="s">
        <v>295</v>
      </c>
      <c r="B4" s="254" t="s">
        <v>296</v>
      </c>
      <c r="C4" s="255"/>
      <c r="D4" s="255"/>
      <c r="E4" s="255"/>
      <c r="F4" s="275"/>
      <c r="G4" s="278" t="s">
        <v>297</v>
      </c>
      <c r="H4" s="281" t="s">
        <v>298</v>
      </c>
    </row>
    <row r="5" spans="1:9" ht="24.75" customHeight="1">
      <c r="A5" s="259"/>
      <c r="B5" s="278" t="s">
        <v>50</v>
      </c>
      <c r="C5" s="278" t="s">
        <v>299</v>
      </c>
      <c r="D5" s="278" t="s">
        <v>300</v>
      </c>
      <c r="E5" s="254" t="s">
        <v>301</v>
      </c>
      <c r="F5" s="275"/>
      <c r="G5" s="280"/>
      <c r="H5" s="282"/>
    </row>
    <row r="6" spans="1:9" ht="24.75" customHeight="1">
      <c r="A6" s="248"/>
      <c r="B6" s="279"/>
      <c r="C6" s="279"/>
      <c r="D6" s="279"/>
      <c r="E6" s="22" t="s">
        <v>302</v>
      </c>
      <c r="F6" s="22" t="s">
        <v>303</v>
      </c>
      <c r="G6" s="279"/>
      <c r="H6" s="266"/>
    </row>
    <row r="7" spans="1:9" s="13" customFormat="1" ht="24.75" customHeight="1">
      <c r="A7" s="42" t="s">
        <v>50</v>
      </c>
      <c r="B7" s="148">
        <f t="shared" ref="B7:H7" si="0">B8</f>
        <v>38.799999999999997</v>
      </c>
      <c r="C7" s="149">
        <f t="shared" si="0"/>
        <v>0</v>
      </c>
      <c r="D7" s="149">
        <f t="shared" si="0"/>
        <v>38.799999999999997</v>
      </c>
      <c r="E7" s="149">
        <f t="shared" si="0"/>
        <v>0</v>
      </c>
      <c r="F7" s="149">
        <f t="shared" si="0"/>
        <v>0</v>
      </c>
      <c r="G7" s="149">
        <f t="shared" si="0"/>
        <v>18</v>
      </c>
      <c r="H7" s="150">
        <f t="shared" si="0"/>
        <v>300</v>
      </c>
      <c r="I7" s="2"/>
    </row>
    <row r="8" spans="1:9" ht="24.75" customHeight="1">
      <c r="A8" s="42" t="s">
        <v>279</v>
      </c>
      <c r="B8" s="148">
        <f t="shared" ref="B8:H8" si="1">B9</f>
        <v>38.799999999999997</v>
      </c>
      <c r="C8" s="149">
        <f t="shared" si="1"/>
        <v>0</v>
      </c>
      <c r="D8" s="149">
        <f t="shared" si="1"/>
        <v>38.799999999999997</v>
      </c>
      <c r="E8" s="149">
        <f t="shared" si="1"/>
        <v>0</v>
      </c>
      <c r="F8" s="149">
        <f t="shared" si="1"/>
        <v>0</v>
      </c>
      <c r="G8" s="149">
        <f t="shared" si="1"/>
        <v>18</v>
      </c>
      <c r="H8" s="150">
        <f t="shared" si="1"/>
        <v>300</v>
      </c>
    </row>
    <row r="9" spans="1:9" ht="24.75" customHeight="1">
      <c r="A9" s="47" t="s">
        <v>280</v>
      </c>
      <c r="B9" s="151">
        <v>38.799999999999997</v>
      </c>
      <c r="C9" s="152">
        <v>0</v>
      </c>
      <c r="D9" s="152">
        <v>38.799999999999997</v>
      </c>
      <c r="E9" s="152">
        <v>0</v>
      </c>
      <c r="F9" s="152">
        <v>0</v>
      </c>
      <c r="G9" s="152">
        <v>18</v>
      </c>
      <c r="H9" s="153">
        <v>300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H9"/>
  <sheetViews>
    <sheetView showGridLines="0" showZeros="0" workbookViewId="0"/>
  </sheetViews>
  <sheetFormatPr defaultColWidth="9.140625" defaultRowHeight="13.5"/>
  <cols>
    <col min="1" max="1" width="13.140625" style="1" customWidth="1"/>
    <col min="2" max="2" width="37.42578125" style="1" customWidth="1"/>
    <col min="3" max="30" width="7.85546875" style="1" customWidth="1"/>
    <col min="31" max="31" width="7.7109375" style="1" customWidth="1"/>
    <col min="32" max="33" width="8.5703125" style="1" customWidth="1"/>
    <col min="34" max="34" width="9.140625" style="1"/>
    <col min="35" max="16384" width="9.140625" style="3"/>
  </cols>
  <sheetData>
    <row r="1" spans="1:34" ht="30" customHeight="1">
      <c r="A1" s="4" t="s">
        <v>43</v>
      </c>
    </row>
    <row r="2" spans="1:34" ht="30" customHeight="1">
      <c r="A2" s="239" t="s">
        <v>304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</row>
    <row r="3" spans="1:34" ht="30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</row>
    <row r="4" spans="1:34" ht="19.5" customHeight="1">
      <c r="A4" s="247" t="s">
        <v>127</v>
      </c>
      <c r="B4" s="249" t="s">
        <v>295</v>
      </c>
      <c r="C4" s="256" t="s">
        <v>305</v>
      </c>
      <c r="D4" s="243"/>
      <c r="E4" s="257"/>
      <c r="F4" s="243" t="s">
        <v>306</v>
      </c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57"/>
      <c r="AE4" s="283" t="s">
        <v>307</v>
      </c>
      <c r="AF4" s="284"/>
      <c r="AG4" s="284"/>
    </row>
    <row r="5" spans="1:34" ht="22.5" customHeight="1">
      <c r="A5" s="259"/>
      <c r="B5" s="261"/>
      <c r="C5" s="280" t="s">
        <v>308</v>
      </c>
      <c r="D5" s="280" t="s">
        <v>309</v>
      </c>
      <c r="E5" s="280" t="s">
        <v>310</v>
      </c>
      <c r="F5" s="254" t="s">
        <v>311</v>
      </c>
      <c r="G5" s="255"/>
      <c r="H5" s="275"/>
      <c r="I5" s="254" t="s">
        <v>312</v>
      </c>
      <c r="J5" s="255"/>
      <c r="K5" s="275"/>
      <c r="L5" s="254" t="s">
        <v>313</v>
      </c>
      <c r="M5" s="255"/>
      <c r="N5" s="275"/>
      <c r="O5" s="254" t="s">
        <v>314</v>
      </c>
      <c r="P5" s="255"/>
      <c r="Q5" s="275"/>
      <c r="R5" s="254" t="s">
        <v>315</v>
      </c>
      <c r="S5" s="255"/>
      <c r="T5" s="275"/>
      <c r="U5" s="254" t="s">
        <v>316</v>
      </c>
      <c r="V5" s="255"/>
      <c r="W5" s="275"/>
      <c r="X5" s="273" t="s">
        <v>317</v>
      </c>
      <c r="Y5" s="278" t="s">
        <v>318</v>
      </c>
      <c r="Z5" s="278" t="s">
        <v>319</v>
      </c>
      <c r="AA5" s="278" t="s">
        <v>320</v>
      </c>
      <c r="AB5" s="278" t="s">
        <v>321</v>
      </c>
      <c r="AC5" s="278" t="s">
        <v>322</v>
      </c>
      <c r="AD5" s="278" t="s">
        <v>323</v>
      </c>
      <c r="AE5" s="285" t="s">
        <v>50</v>
      </c>
      <c r="AF5" s="285" t="s">
        <v>324</v>
      </c>
      <c r="AG5" s="286" t="s">
        <v>325</v>
      </c>
    </row>
    <row r="6" spans="1:34" ht="30" customHeight="1">
      <c r="A6" s="248"/>
      <c r="B6" s="250"/>
      <c r="C6" s="279"/>
      <c r="D6" s="279"/>
      <c r="E6" s="279"/>
      <c r="F6" s="22" t="s">
        <v>326</v>
      </c>
      <c r="G6" s="22" t="s">
        <v>327</v>
      </c>
      <c r="H6" s="22" t="s">
        <v>328</v>
      </c>
      <c r="I6" s="22" t="s">
        <v>131</v>
      </c>
      <c r="J6" s="22" t="s">
        <v>329</v>
      </c>
      <c r="K6" s="22" t="s">
        <v>330</v>
      </c>
      <c r="L6" s="22" t="s">
        <v>131</v>
      </c>
      <c r="M6" s="22" t="s">
        <v>329</v>
      </c>
      <c r="N6" s="22" t="s">
        <v>330</v>
      </c>
      <c r="O6" s="22" t="s">
        <v>131</v>
      </c>
      <c r="P6" s="22" t="s">
        <v>329</v>
      </c>
      <c r="Q6" s="22" t="s">
        <v>330</v>
      </c>
      <c r="R6" s="22" t="s">
        <v>131</v>
      </c>
      <c r="S6" s="22" t="s">
        <v>329</v>
      </c>
      <c r="T6" s="22" t="s">
        <v>330</v>
      </c>
      <c r="U6" s="22" t="s">
        <v>131</v>
      </c>
      <c r="V6" s="22" t="s">
        <v>329</v>
      </c>
      <c r="W6" s="22" t="s">
        <v>330</v>
      </c>
      <c r="X6" s="268"/>
      <c r="Y6" s="279"/>
      <c r="Z6" s="279"/>
      <c r="AA6" s="279"/>
      <c r="AB6" s="279"/>
      <c r="AC6" s="279"/>
      <c r="AD6" s="279"/>
      <c r="AE6" s="285"/>
      <c r="AF6" s="285"/>
      <c r="AG6" s="286"/>
    </row>
    <row r="7" spans="1:34" s="13" customFormat="1" ht="24.75" customHeight="1">
      <c r="A7" s="133"/>
      <c r="B7" s="134" t="s">
        <v>50</v>
      </c>
      <c r="C7" s="135">
        <f t="shared" ref="C7:AG7" si="0">C8</f>
        <v>0</v>
      </c>
      <c r="D7" s="135">
        <f t="shared" si="0"/>
        <v>0</v>
      </c>
      <c r="E7" s="135">
        <f t="shared" si="0"/>
        <v>727</v>
      </c>
      <c r="F7" s="135">
        <f t="shared" si="0"/>
        <v>0</v>
      </c>
      <c r="G7" s="135">
        <f t="shared" si="0"/>
        <v>0</v>
      </c>
      <c r="H7" s="135">
        <f t="shared" si="0"/>
        <v>663</v>
      </c>
      <c r="I7" s="135">
        <f t="shared" si="0"/>
        <v>0</v>
      </c>
      <c r="J7" s="135">
        <f t="shared" si="0"/>
        <v>0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663</v>
      </c>
      <c r="P7" s="135">
        <f t="shared" si="0"/>
        <v>0</v>
      </c>
      <c r="Q7" s="135">
        <f t="shared" si="0"/>
        <v>663</v>
      </c>
      <c r="R7" s="139">
        <f t="shared" si="0"/>
        <v>6</v>
      </c>
      <c r="S7" s="135">
        <f t="shared" si="0"/>
        <v>0</v>
      </c>
      <c r="T7" s="135">
        <f t="shared" si="0"/>
        <v>6</v>
      </c>
      <c r="U7" s="139">
        <f t="shared" si="0"/>
        <v>512</v>
      </c>
      <c r="V7" s="135">
        <f t="shared" si="0"/>
        <v>0</v>
      </c>
      <c r="W7" s="135">
        <f t="shared" si="0"/>
        <v>512</v>
      </c>
      <c r="X7" s="135">
        <f t="shared" si="0"/>
        <v>0</v>
      </c>
      <c r="Y7" s="135">
        <f t="shared" si="0"/>
        <v>0</v>
      </c>
      <c r="Z7" s="135">
        <f t="shared" si="0"/>
        <v>17</v>
      </c>
      <c r="AA7" s="135">
        <f t="shared" si="0"/>
        <v>0</v>
      </c>
      <c r="AB7" s="135">
        <f t="shared" si="0"/>
        <v>0</v>
      </c>
      <c r="AC7" s="135">
        <f t="shared" si="0"/>
        <v>0</v>
      </c>
      <c r="AD7" s="141">
        <f t="shared" si="0"/>
        <v>0</v>
      </c>
      <c r="AE7" s="142">
        <f t="shared" si="0"/>
        <v>0</v>
      </c>
      <c r="AF7" s="142">
        <f t="shared" si="0"/>
        <v>0</v>
      </c>
      <c r="AG7" s="145">
        <f t="shared" si="0"/>
        <v>0</v>
      </c>
      <c r="AH7" s="2"/>
    </row>
    <row r="8" spans="1:34" ht="24.75" customHeight="1">
      <c r="A8" s="133" t="s">
        <v>278</v>
      </c>
      <c r="B8" s="134" t="s">
        <v>279</v>
      </c>
      <c r="C8" s="135">
        <f t="shared" ref="C8:AG8" si="1">C9</f>
        <v>0</v>
      </c>
      <c r="D8" s="135">
        <f t="shared" si="1"/>
        <v>0</v>
      </c>
      <c r="E8" s="135">
        <f t="shared" si="1"/>
        <v>727</v>
      </c>
      <c r="F8" s="135">
        <f t="shared" si="1"/>
        <v>0</v>
      </c>
      <c r="G8" s="135">
        <f t="shared" si="1"/>
        <v>0</v>
      </c>
      <c r="H8" s="135">
        <f t="shared" si="1"/>
        <v>663</v>
      </c>
      <c r="I8" s="135">
        <f t="shared" si="1"/>
        <v>0</v>
      </c>
      <c r="J8" s="135">
        <f t="shared" si="1"/>
        <v>0</v>
      </c>
      <c r="K8" s="135">
        <f t="shared" si="1"/>
        <v>0</v>
      </c>
      <c r="L8" s="135">
        <f t="shared" si="1"/>
        <v>0</v>
      </c>
      <c r="M8" s="135">
        <f t="shared" si="1"/>
        <v>0</v>
      </c>
      <c r="N8" s="135">
        <f t="shared" si="1"/>
        <v>0</v>
      </c>
      <c r="O8" s="135">
        <f t="shared" si="1"/>
        <v>663</v>
      </c>
      <c r="P8" s="135">
        <f t="shared" si="1"/>
        <v>0</v>
      </c>
      <c r="Q8" s="135">
        <f t="shared" si="1"/>
        <v>663</v>
      </c>
      <c r="R8" s="139">
        <f t="shared" si="1"/>
        <v>6</v>
      </c>
      <c r="S8" s="135">
        <f t="shared" si="1"/>
        <v>0</v>
      </c>
      <c r="T8" s="135">
        <f t="shared" si="1"/>
        <v>6</v>
      </c>
      <c r="U8" s="139">
        <f t="shared" si="1"/>
        <v>512</v>
      </c>
      <c r="V8" s="135">
        <f t="shared" si="1"/>
        <v>0</v>
      </c>
      <c r="W8" s="135">
        <f t="shared" si="1"/>
        <v>512</v>
      </c>
      <c r="X8" s="135">
        <f t="shared" si="1"/>
        <v>0</v>
      </c>
      <c r="Y8" s="135">
        <f t="shared" si="1"/>
        <v>0</v>
      </c>
      <c r="Z8" s="135">
        <f t="shared" si="1"/>
        <v>17</v>
      </c>
      <c r="AA8" s="135">
        <f t="shared" si="1"/>
        <v>0</v>
      </c>
      <c r="AB8" s="135">
        <f t="shared" si="1"/>
        <v>0</v>
      </c>
      <c r="AC8" s="135">
        <f t="shared" si="1"/>
        <v>0</v>
      </c>
      <c r="AD8" s="141">
        <f t="shared" si="1"/>
        <v>0</v>
      </c>
      <c r="AE8" s="142">
        <f t="shared" si="1"/>
        <v>0</v>
      </c>
      <c r="AF8" s="142">
        <f t="shared" si="1"/>
        <v>0</v>
      </c>
      <c r="AG8" s="145">
        <f t="shared" si="1"/>
        <v>0</v>
      </c>
    </row>
    <row r="9" spans="1:34" ht="24.75" customHeight="1">
      <c r="A9" s="136" t="s">
        <v>142</v>
      </c>
      <c r="B9" s="137" t="s">
        <v>280</v>
      </c>
      <c r="C9" s="138">
        <v>0</v>
      </c>
      <c r="D9" s="138">
        <v>0</v>
      </c>
      <c r="E9" s="138">
        <v>727</v>
      </c>
      <c r="F9" s="138">
        <v>0</v>
      </c>
      <c r="G9" s="138">
        <v>0</v>
      </c>
      <c r="H9" s="138">
        <v>663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663</v>
      </c>
      <c r="P9" s="138">
        <v>0</v>
      </c>
      <c r="Q9" s="138">
        <v>663</v>
      </c>
      <c r="R9" s="140">
        <v>6</v>
      </c>
      <c r="S9" s="138">
        <v>0</v>
      </c>
      <c r="T9" s="138">
        <v>6</v>
      </c>
      <c r="U9" s="140">
        <v>512</v>
      </c>
      <c r="V9" s="138">
        <v>0</v>
      </c>
      <c r="W9" s="138">
        <v>512</v>
      </c>
      <c r="X9" s="138">
        <v>0</v>
      </c>
      <c r="Y9" s="138">
        <v>0</v>
      </c>
      <c r="Z9" s="138">
        <v>17</v>
      </c>
      <c r="AA9" s="138">
        <v>0</v>
      </c>
      <c r="AB9" s="138">
        <v>0</v>
      </c>
      <c r="AC9" s="138">
        <v>0</v>
      </c>
      <c r="AD9" s="143">
        <v>0</v>
      </c>
      <c r="AE9" s="144">
        <v>0</v>
      </c>
      <c r="AF9" s="144">
        <v>0</v>
      </c>
      <c r="AG9" s="146">
        <v>0</v>
      </c>
    </row>
  </sheetData>
  <sheetProtection formatCells="0" formatColumns="0" formatRows="0"/>
  <mergeCells count="25">
    <mergeCell ref="AD5:AD6"/>
    <mergeCell ref="AE5:AE6"/>
    <mergeCell ref="AF5:AF6"/>
    <mergeCell ref="AG5:AG6"/>
    <mergeCell ref="Y5:Y6"/>
    <mergeCell ref="Z5:Z6"/>
    <mergeCell ref="AA5:AA6"/>
    <mergeCell ref="AB5:AB6"/>
    <mergeCell ref="AC5:AC6"/>
    <mergeCell ref="A2:AD2"/>
    <mergeCell ref="C4:E4"/>
    <mergeCell ref="F4:AD4"/>
    <mergeCell ref="AE4:AG4"/>
    <mergeCell ref="F5:H5"/>
    <mergeCell ref="I5:K5"/>
    <mergeCell ref="L5:N5"/>
    <mergeCell ref="O5:Q5"/>
    <mergeCell ref="R5:T5"/>
    <mergeCell ref="U5:W5"/>
    <mergeCell ref="A4:A6"/>
    <mergeCell ref="B4:B6"/>
    <mergeCell ref="C5:C6"/>
    <mergeCell ref="D5:D6"/>
    <mergeCell ref="E5:E6"/>
    <mergeCell ref="X5:X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6" orientation="landscape" horizontalDpi="300" verticalDpi="300" r:id="rId1"/>
  <headerFooter scaleWithDoc="0"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showGridLines="0" showZeros="0" workbookViewId="0"/>
  </sheetViews>
  <sheetFormatPr defaultColWidth="9.140625" defaultRowHeight="13.5"/>
  <cols>
    <col min="1" max="1" width="11.5703125" style="1" customWidth="1"/>
    <col min="2" max="2" width="37.5703125" style="1" customWidth="1"/>
    <col min="3" max="18" width="7.85546875" style="1" customWidth="1"/>
    <col min="19" max="20" width="9.140625" style="1"/>
    <col min="21" max="16384" width="9.140625" style="3"/>
  </cols>
  <sheetData>
    <row r="1" spans="1:20" ht="24.75" customHeight="1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0" ht="24.75" customHeight="1">
      <c r="A2" s="287" t="s">
        <v>331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</row>
    <row r="3" spans="1:20" ht="24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s="119" customFormat="1" ht="36.75" customHeight="1">
      <c r="A4" s="108" t="s">
        <v>332</v>
      </c>
      <c r="B4" s="108" t="s">
        <v>295</v>
      </c>
      <c r="C4" s="108" t="s">
        <v>50</v>
      </c>
      <c r="D4" s="108" t="s">
        <v>333</v>
      </c>
      <c r="E4" s="108" t="s">
        <v>334</v>
      </c>
      <c r="F4" s="108" t="s">
        <v>335</v>
      </c>
      <c r="G4" s="108" t="s">
        <v>336</v>
      </c>
      <c r="H4" s="108" t="s">
        <v>337</v>
      </c>
      <c r="I4" s="108" t="s">
        <v>338</v>
      </c>
      <c r="J4" s="108" t="s">
        <v>339</v>
      </c>
      <c r="K4" s="108" t="s">
        <v>340</v>
      </c>
      <c r="L4" s="108" t="s">
        <v>341</v>
      </c>
      <c r="M4" s="108" t="s">
        <v>342</v>
      </c>
      <c r="N4" s="108" t="s">
        <v>343</v>
      </c>
      <c r="O4" s="108" t="s">
        <v>344</v>
      </c>
      <c r="P4" s="125" t="s">
        <v>345</v>
      </c>
      <c r="Q4" s="126" t="s">
        <v>346</v>
      </c>
      <c r="R4" s="108" t="s">
        <v>347</v>
      </c>
      <c r="S4" s="125" t="s">
        <v>348</v>
      </c>
      <c r="T4" s="127"/>
    </row>
    <row r="5" spans="1:20" s="120" customFormat="1" ht="14.25" customHeight="1">
      <c r="A5" s="109" t="s">
        <v>99</v>
      </c>
      <c r="B5" s="109" t="s">
        <v>99</v>
      </c>
      <c r="C5" s="109">
        <v>1</v>
      </c>
      <c r="D5" s="109">
        <v>2</v>
      </c>
      <c r="E5" s="109">
        <v>3</v>
      </c>
      <c r="F5" s="109">
        <v>4</v>
      </c>
      <c r="G5" s="109">
        <v>5</v>
      </c>
      <c r="H5" s="109">
        <v>6</v>
      </c>
      <c r="I5" s="109">
        <v>7</v>
      </c>
      <c r="J5" s="109">
        <v>8</v>
      </c>
      <c r="K5" s="109">
        <v>9</v>
      </c>
      <c r="L5" s="109">
        <v>10</v>
      </c>
      <c r="M5" s="109">
        <v>11</v>
      </c>
      <c r="N5" s="109">
        <v>12</v>
      </c>
      <c r="O5" s="109">
        <v>13</v>
      </c>
      <c r="P5" s="109">
        <v>14</v>
      </c>
      <c r="Q5" s="109">
        <v>15</v>
      </c>
      <c r="R5" s="109">
        <v>16</v>
      </c>
      <c r="S5" s="128">
        <v>17</v>
      </c>
      <c r="T5" s="129"/>
    </row>
    <row r="6" spans="1:20" s="13" customFormat="1" ht="24.75" customHeight="1">
      <c r="A6" s="121"/>
      <c r="B6" s="121" t="s">
        <v>50</v>
      </c>
      <c r="C6" s="122">
        <f t="shared" ref="C6:S6" si="0">C7</f>
        <v>16713</v>
      </c>
      <c r="D6" s="122">
        <f t="shared" si="0"/>
        <v>0</v>
      </c>
      <c r="E6" s="122">
        <f t="shared" si="0"/>
        <v>0</v>
      </c>
      <c r="F6" s="122">
        <f t="shared" si="0"/>
        <v>0</v>
      </c>
      <c r="G6" s="122">
        <f t="shared" si="0"/>
        <v>0</v>
      </c>
      <c r="H6" s="122">
        <f t="shared" si="0"/>
        <v>0</v>
      </c>
      <c r="I6" s="122">
        <f t="shared" si="0"/>
        <v>0</v>
      </c>
      <c r="J6" s="122">
        <f t="shared" si="0"/>
        <v>0</v>
      </c>
      <c r="K6" s="122">
        <f t="shared" si="0"/>
        <v>16713</v>
      </c>
      <c r="L6" s="122">
        <f t="shared" si="0"/>
        <v>0</v>
      </c>
      <c r="M6" s="122">
        <f t="shared" si="0"/>
        <v>0</v>
      </c>
      <c r="N6" s="122">
        <f t="shared" si="0"/>
        <v>0</v>
      </c>
      <c r="O6" s="122">
        <f t="shared" si="0"/>
        <v>0</v>
      </c>
      <c r="P6" s="122">
        <f t="shared" si="0"/>
        <v>0</v>
      </c>
      <c r="Q6" s="122">
        <f t="shared" si="0"/>
        <v>0</v>
      </c>
      <c r="R6" s="122">
        <f t="shared" si="0"/>
        <v>0</v>
      </c>
      <c r="S6" s="130">
        <f t="shared" si="0"/>
        <v>0</v>
      </c>
      <c r="T6" s="2"/>
    </row>
    <row r="7" spans="1:20" ht="24.75" customHeight="1">
      <c r="A7" s="121" t="s">
        <v>278</v>
      </c>
      <c r="B7" s="121" t="s">
        <v>279</v>
      </c>
      <c r="C7" s="122">
        <f t="shared" ref="C7:S7" si="1">C8</f>
        <v>16713</v>
      </c>
      <c r="D7" s="122">
        <f t="shared" si="1"/>
        <v>0</v>
      </c>
      <c r="E7" s="122">
        <f t="shared" si="1"/>
        <v>0</v>
      </c>
      <c r="F7" s="122">
        <f t="shared" si="1"/>
        <v>0</v>
      </c>
      <c r="G7" s="122">
        <f t="shared" si="1"/>
        <v>0</v>
      </c>
      <c r="H7" s="122">
        <f t="shared" si="1"/>
        <v>0</v>
      </c>
      <c r="I7" s="122">
        <f t="shared" si="1"/>
        <v>0</v>
      </c>
      <c r="J7" s="122">
        <f t="shared" si="1"/>
        <v>0</v>
      </c>
      <c r="K7" s="122">
        <f t="shared" si="1"/>
        <v>16713</v>
      </c>
      <c r="L7" s="122">
        <f t="shared" si="1"/>
        <v>0</v>
      </c>
      <c r="M7" s="122">
        <f t="shared" si="1"/>
        <v>0</v>
      </c>
      <c r="N7" s="122">
        <f t="shared" si="1"/>
        <v>0</v>
      </c>
      <c r="O7" s="122">
        <f t="shared" si="1"/>
        <v>0</v>
      </c>
      <c r="P7" s="122">
        <f t="shared" si="1"/>
        <v>0</v>
      </c>
      <c r="Q7" s="122">
        <f t="shared" si="1"/>
        <v>0</v>
      </c>
      <c r="R7" s="122">
        <f t="shared" si="1"/>
        <v>0</v>
      </c>
      <c r="S7" s="130">
        <f t="shared" si="1"/>
        <v>0</v>
      </c>
    </row>
    <row r="8" spans="1:20" ht="24.75" customHeight="1">
      <c r="A8" s="123" t="s">
        <v>142</v>
      </c>
      <c r="B8" s="123" t="s">
        <v>280</v>
      </c>
      <c r="C8" s="124">
        <v>16713</v>
      </c>
      <c r="D8" s="124">
        <v>0</v>
      </c>
      <c r="E8" s="124">
        <v>0</v>
      </c>
      <c r="F8" s="124">
        <v>0</v>
      </c>
      <c r="G8" s="124">
        <v>0</v>
      </c>
      <c r="H8" s="124">
        <v>0</v>
      </c>
      <c r="I8" s="124">
        <v>0</v>
      </c>
      <c r="J8" s="124">
        <v>0</v>
      </c>
      <c r="K8" s="124">
        <v>16713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  <c r="R8" s="124">
        <v>0</v>
      </c>
      <c r="S8" s="131">
        <v>0</v>
      </c>
    </row>
  </sheetData>
  <sheetProtection formatCells="0" formatColumns="0" formatRows="0"/>
  <mergeCells count="1">
    <mergeCell ref="A2:S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workbookViewId="0"/>
  </sheetViews>
  <sheetFormatPr defaultColWidth="9.140625" defaultRowHeight="13.5"/>
  <cols>
    <col min="1" max="1" width="16.140625" style="1" customWidth="1"/>
    <col min="2" max="2" width="42.42578125" style="1" customWidth="1"/>
    <col min="3" max="4" width="10.7109375" style="1" customWidth="1"/>
    <col min="5" max="5" width="11.5703125" style="1" customWidth="1"/>
    <col min="6" max="6" width="11.28515625" style="1" customWidth="1"/>
    <col min="7" max="8" width="11.85546875" style="1" customWidth="1"/>
    <col min="9" max="10" width="9.140625" style="1"/>
    <col min="11" max="16384" width="9.140625" style="3"/>
  </cols>
  <sheetData>
    <row r="1" spans="1:10" ht="24.75" customHeight="1">
      <c r="A1" s="4" t="s">
        <v>43</v>
      </c>
      <c r="B1"/>
      <c r="C1"/>
      <c r="D1"/>
      <c r="E1"/>
      <c r="F1"/>
      <c r="G1"/>
      <c r="H1"/>
      <c r="I1"/>
      <c r="J1"/>
    </row>
    <row r="2" spans="1:10" ht="24.75" customHeight="1">
      <c r="B2" s="239" t="s">
        <v>349</v>
      </c>
      <c r="C2" s="239"/>
      <c r="D2" s="239"/>
      <c r="E2" s="239"/>
      <c r="F2" s="239"/>
      <c r="G2" s="239"/>
      <c r="H2" s="239"/>
      <c r="I2"/>
      <c r="J2"/>
    </row>
    <row r="3" spans="1:10" ht="24.75" customHeight="1">
      <c r="E3" s="115"/>
      <c r="F3"/>
      <c r="G3"/>
      <c r="H3"/>
      <c r="I3"/>
      <c r="J3"/>
    </row>
    <row r="4" spans="1:10" ht="24.75" customHeight="1">
      <c r="A4" s="32" t="s">
        <v>332</v>
      </c>
      <c r="B4" s="22" t="s">
        <v>295</v>
      </c>
      <c r="C4" s="22" t="s">
        <v>350</v>
      </c>
      <c r="D4" s="22" t="s">
        <v>351</v>
      </c>
      <c r="E4" s="22" t="s">
        <v>352</v>
      </c>
      <c r="F4" s="22" t="s">
        <v>353</v>
      </c>
      <c r="G4" s="22" t="s">
        <v>354</v>
      </c>
      <c r="H4" s="19" t="s">
        <v>355</v>
      </c>
      <c r="I4" s="118"/>
      <c r="J4"/>
    </row>
    <row r="5" spans="1:10" ht="24.75" customHeight="1">
      <c r="A5" s="6" t="s">
        <v>99</v>
      </c>
      <c r="B5" s="7" t="s">
        <v>99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8">
        <v>6</v>
      </c>
      <c r="I5"/>
      <c r="J5"/>
    </row>
    <row r="6" spans="1:10" s="13" customFormat="1" ht="24.75" customHeight="1">
      <c r="A6" s="9"/>
      <c r="B6" s="94"/>
      <c r="C6" s="116"/>
      <c r="D6" s="116"/>
      <c r="E6" s="116"/>
      <c r="F6" s="116"/>
      <c r="G6" s="116"/>
      <c r="H6" s="117"/>
      <c r="I6" s="90"/>
      <c r="J6" s="90"/>
    </row>
    <row r="7" spans="1:10" ht="12.75" customHeight="1">
      <c r="A7"/>
      <c r="B7"/>
      <c r="C7"/>
      <c r="D7"/>
      <c r="E7"/>
      <c r="F7"/>
      <c r="G7"/>
      <c r="H7"/>
      <c r="I7"/>
      <c r="J7"/>
    </row>
  </sheetData>
  <sheetProtection formatCells="0" formatColumns="0" formatRows="0"/>
  <mergeCells count="1">
    <mergeCell ref="B2:H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/>
  </sheetViews>
  <sheetFormatPr defaultColWidth="9.140625" defaultRowHeight="13.5"/>
  <cols>
    <col min="1" max="1" width="20.140625" style="1" customWidth="1"/>
    <col min="2" max="2" width="48.140625" style="1" customWidth="1"/>
    <col min="3" max="3" width="15.42578125" style="1" customWidth="1"/>
    <col min="4" max="4" width="13.7109375" style="1" customWidth="1"/>
    <col min="5" max="5" width="12.5703125" style="1" customWidth="1"/>
    <col min="6" max="6" width="12.85546875" style="1" customWidth="1"/>
    <col min="7" max="8" width="9.140625" style="1"/>
    <col min="9" max="16384" width="9.140625" style="3"/>
  </cols>
  <sheetData>
    <row r="1" spans="1:8" ht="24.75" customHeight="1">
      <c r="A1" s="4" t="s">
        <v>43</v>
      </c>
      <c r="B1" s="110"/>
      <c r="C1" s="110"/>
      <c r="D1" s="15"/>
      <c r="E1" s="15"/>
      <c r="F1" s="61"/>
      <c r="G1"/>
      <c r="H1"/>
    </row>
    <row r="2" spans="1:8" ht="24.75" customHeight="1">
      <c r="A2" s="263" t="s">
        <v>356</v>
      </c>
      <c r="B2" s="264"/>
      <c r="C2" s="264"/>
      <c r="D2" s="264"/>
      <c r="E2" s="264"/>
      <c r="F2" s="265"/>
      <c r="G2"/>
      <c r="H2"/>
    </row>
    <row r="3" spans="1:8" ht="24.75" customHeight="1">
      <c r="B3" s="111"/>
      <c r="C3" s="111"/>
      <c r="D3" s="15"/>
      <c r="E3" s="15"/>
      <c r="F3" s="5" t="s">
        <v>266</v>
      </c>
      <c r="G3"/>
      <c r="H3"/>
    </row>
    <row r="4" spans="1:8" ht="24.75" customHeight="1">
      <c r="A4" s="273" t="s">
        <v>125</v>
      </c>
      <c r="B4" s="247" t="s">
        <v>126</v>
      </c>
      <c r="C4" s="249" t="s">
        <v>127</v>
      </c>
      <c r="D4" s="254" t="s">
        <v>357</v>
      </c>
      <c r="E4" s="255"/>
      <c r="F4" s="255"/>
      <c r="G4" s="14"/>
      <c r="H4"/>
    </row>
    <row r="5" spans="1:8" ht="24.75" customHeight="1">
      <c r="A5" s="268"/>
      <c r="B5" s="248"/>
      <c r="C5" s="250"/>
      <c r="D5" s="20" t="s">
        <v>50</v>
      </c>
      <c r="E5" s="21" t="s">
        <v>129</v>
      </c>
      <c r="F5" s="29" t="s">
        <v>130</v>
      </c>
      <c r="G5" s="14"/>
      <c r="H5"/>
    </row>
    <row r="6" spans="1:8" ht="24.75" customHeight="1">
      <c r="A6" s="83" t="s">
        <v>99</v>
      </c>
      <c r="B6" s="83" t="s">
        <v>99</v>
      </c>
      <c r="C6" s="84" t="s">
        <v>99</v>
      </c>
      <c r="D6" s="87" t="s">
        <v>134</v>
      </c>
      <c r="E6" s="87">
        <v>2</v>
      </c>
      <c r="F6" s="113">
        <v>3</v>
      </c>
      <c r="G6" s="14"/>
      <c r="H6"/>
    </row>
    <row r="7" spans="1:8" s="13" customFormat="1" ht="24.75" customHeight="1">
      <c r="A7" s="55"/>
      <c r="B7" s="55"/>
      <c r="C7" s="85"/>
      <c r="D7" s="49"/>
      <c r="E7" s="50"/>
      <c r="F7" s="50"/>
      <c r="G7" s="114"/>
      <c r="H7" s="90"/>
    </row>
    <row r="8" spans="1:8" ht="12.75" customHeight="1">
      <c r="A8"/>
      <c r="B8"/>
      <c r="C8"/>
      <c r="D8"/>
      <c r="E8"/>
      <c r="F8"/>
      <c r="G8"/>
      <c r="H8"/>
    </row>
  </sheetData>
  <sheetProtection formatCells="0" formatColumns="0" formatRows="0"/>
  <mergeCells count="5">
    <mergeCell ref="A2:F2"/>
    <mergeCell ref="D4:F4"/>
    <mergeCell ref="A4:A5"/>
    <mergeCell ref="B4:B5"/>
    <mergeCell ref="C4:C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workbookViewId="0"/>
  </sheetViews>
  <sheetFormatPr defaultColWidth="9.140625" defaultRowHeight="13.5"/>
  <cols>
    <col min="1" max="1" width="13.5703125" style="3" customWidth="1"/>
    <col min="2" max="2" width="12.7109375" style="1" customWidth="1"/>
    <col min="3" max="3" width="38.5703125" style="1" customWidth="1"/>
    <col min="4" max="4" width="10.5703125" style="1" customWidth="1"/>
    <col min="5" max="13" width="11.7109375" style="1" customWidth="1"/>
    <col min="14" max="15" width="9" style="1" customWidth="1"/>
    <col min="16" max="16384" width="9.140625" style="3"/>
  </cols>
  <sheetData>
    <row r="1" spans="1:15" ht="24.75" customHeight="1">
      <c r="A1" s="4" t="s">
        <v>43</v>
      </c>
      <c r="B1"/>
      <c r="C1" s="61"/>
      <c r="D1" s="61"/>
      <c r="E1" s="61"/>
      <c r="F1" s="61"/>
      <c r="G1" s="61"/>
      <c r="H1" s="61"/>
      <c r="I1" s="61"/>
      <c r="J1" s="61"/>
      <c r="K1"/>
      <c r="L1"/>
      <c r="M1" s="61"/>
      <c r="N1"/>
      <c r="O1"/>
    </row>
    <row r="2" spans="1:15" ht="24.75" customHeight="1">
      <c r="B2" s="240" t="s">
        <v>358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  <c r="N2"/>
      <c r="O2"/>
    </row>
    <row r="3" spans="1:15" ht="24.75" customHeight="1">
      <c r="B3" s="3"/>
      <c r="C3" s="3"/>
      <c r="D3" s="16"/>
      <c r="E3" s="16"/>
      <c r="F3" s="16"/>
      <c r="G3" s="16"/>
      <c r="H3" s="16"/>
      <c r="I3" s="96"/>
      <c r="J3" s="61"/>
      <c r="K3"/>
      <c r="L3"/>
      <c r="M3" s="5" t="s">
        <v>45</v>
      </c>
      <c r="N3"/>
      <c r="O3"/>
    </row>
    <row r="4" spans="1:15" ht="24.75" customHeight="1">
      <c r="A4" s="270" t="s">
        <v>193</v>
      </c>
      <c r="B4" s="273" t="s">
        <v>194</v>
      </c>
      <c r="C4" s="278" t="s">
        <v>195</v>
      </c>
      <c r="D4" s="278" t="s">
        <v>127</v>
      </c>
      <c r="E4" s="254" t="s">
        <v>196</v>
      </c>
      <c r="F4" s="255"/>
      <c r="G4" s="255"/>
      <c r="H4" s="255"/>
      <c r="I4" s="255"/>
      <c r="J4" s="255"/>
      <c r="K4" s="255"/>
      <c r="L4" s="255"/>
      <c r="M4" s="255"/>
      <c r="N4" s="14"/>
      <c r="O4"/>
    </row>
    <row r="5" spans="1:15" ht="24.75" customHeight="1">
      <c r="A5" s="271"/>
      <c r="B5" s="274"/>
      <c r="C5" s="280"/>
      <c r="D5" s="280"/>
      <c r="E5" s="254" t="s">
        <v>50</v>
      </c>
      <c r="F5" s="255"/>
      <c r="G5" s="275"/>
      <c r="H5" s="254" t="s">
        <v>52</v>
      </c>
      <c r="I5" s="255"/>
      <c r="J5" s="275"/>
      <c r="K5" s="254" t="s">
        <v>359</v>
      </c>
      <c r="L5" s="255"/>
      <c r="M5" s="255"/>
      <c r="N5" s="14"/>
      <c r="O5"/>
    </row>
    <row r="6" spans="1:15" ht="24.75" customHeight="1">
      <c r="A6" s="272"/>
      <c r="B6" s="268"/>
      <c r="C6" s="279"/>
      <c r="D6" s="279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19" t="s">
        <v>133</v>
      </c>
      <c r="N6" s="14"/>
      <c r="O6"/>
    </row>
    <row r="7" spans="1:15" ht="24.75" customHeight="1">
      <c r="A7" s="109" t="s">
        <v>99</v>
      </c>
      <c r="B7" s="83" t="s">
        <v>99</v>
      </c>
      <c r="C7" s="84" t="s">
        <v>99</v>
      </c>
      <c r="D7" s="84" t="s">
        <v>99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8">
        <v>9</v>
      </c>
      <c r="N7"/>
      <c r="O7"/>
    </row>
    <row r="8" spans="1:15" s="13" customFormat="1" ht="22.5" customHeight="1">
      <c r="A8" s="93"/>
      <c r="B8" s="9"/>
      <c r="C8" s="105"/>
      <c r="D8" s="48"/>
      <c r="E8" s="60"/>
      <c r="F8" s="60"/>
      <c r="G8" s="60"/>
      <c r="H8" s="60"/>
      <c r="I8" s="60"/>
      <c r="J8" s="60"/>
      <c r="K8" s="60"/>
      <c r="L8" s="60"/>
      <c r="M8" s="89"/>
      <c r="N8" s="90"/>
      <c r="O8" s="90"/>
    </row>
    <row r="9" spans="1:15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21" customHeight="1">
      <c r="A10" s="288" t="s">
        <v>293</v>
      </c>
      <c r="B10" s="288"/>
      <c r="C10" s="288"/>
      <c r="D10" s="288"/>
      <c r="E10" s="288"/>
      <c r="F10" s="288"/>
      <c r="G10" s="288"/>
      <c r="H10"/>
      <c r="I10"/>
      <c r="J10"/>
      <c r="K10"/>
      <c r="L10"/>
      <c r="M10"/>
      <c r="N10"/>
      <c r="O10"/>
    </row>
    <row r="11" spans="1:15" ht="12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 ht="12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</sheetData>
  <sheetProtection formatCells="0" formatColumns="0" formatRows="0"/>
  <mergeCells count="10">
    <mergeCell ref="A10:G10"/>
    <mergeCell ref="A4:A6"/>
    <mergeCell ref="B4:B6"/>
    <mergeCell ref="C4:C6"/>
    <mergeCell ref="D4:D6"/>
    <mergeCell ref="B2:M2"/>
    <mergeCell ref="E4:M4"/>
    <mergeCell ref="E5:G5"/>
    <mergeCell ref="H5:J5"/>
    <mergeCell ref="K5:M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0" orientation="landscape" horizontalDpi="300" verticalDpi="300"/>
  <headerFooter scaleWithDoc="0"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/>
  </sheetViews>
  <sheetFormatPr defaultColWidth="9.140625" defaultRowHeight="13.5"/>
  <cols>
    <col min="1" max="1" width="26.85546875" style="1" customWidth="1"/>
    <col min="2" max="2" width="44.85546875" style="1" customWidth="1"/>
    <col min="3" max="4" width="6.42578125" style="1" customWidth="1"/>
    <col min="5" max="9" width="4.7109375" style="1" customWidth="1"/>
    <col min="10" max="10" width="13.5703125" style="1" customWidth="1"/>
    <col min="11" max="11" width="14.28515625" style="1" customWidth="1"/>
    <col min="12" max="12" width="15.5703125" style="1" customWidth="1"/>
    <col min="13" max="14" width="9" style="1" customWidth="1"/>
    <col min="15" max="16384" width="9.140625" style="3"/>
  </cols>
  <sheetData>
    <row r="1" spans="1:14" ht="24.75" customHeight="1">
      <c r="A1" s="4" t="s">
        <v>43</v>
      </c>
      <c r="B1"/>
      <c r="C1"/>
      <c r="D1"/>
      <c r="E1"/>
      <c r="F1"/>
      <c r="G1"/>
      <c r="H1"/>
      <c r="I1"/>
      <c r="J1"/>
      <c r="K1"/>
      <c r="L1" s="5"/>
      <c r="M1"/>
      <c r="N1"/>
    </row>
    <row r="2" spans="1:14" ht="24.75" customHeight="1">
      <c r="A2" s="240" t="s">
        <v>360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  <c r="M2"/>
      <c r="N2"/>
    </row>
    <row r="3" spans="1:14" ht="24.75" customHeight="1">
      <c r="A3" s="91"/>
      <c r="B3"/>
      <c r="C3"/>
      <c r="D3"/>
      <c r="E3"/>
      <c r="F3"/>
      <c r="G3"/>
      <c r="H3"/>
      <c r="I3"/>
      <c r="J3"/>
      <c r="K3"/>
      <c r="L3" s="5" t="s">
        <v>266</v>
      </c>
      <c r="M3"/>
      <c r="N3"/>
    </row>
    <row r="4" spans="1:14" ht="24.75" customHeight="1">
      <c r="A4" s="281" t="s">
        <v>125</v>
      </c>
      <c r="B4" s="278" t="s">
        <v>361</v>
      </c>
      <c r="C4" s="254" t="s">
        <v>268</v>
      </c>
      <c r="D4" s="275"/>
      <c r="E4" s="278" t="s">
        <v>269</v>
      </c>
      <c r="F4" s="278" t="s">
        <v>270</v>
      </c>
      <c r="G4" s="278" t="s">
        <v>271</v>
      </c>
      <c r="H4" s="278" t="s">
        <v>272</v>
      </c>
      <c r="I4" s="278" t="s">
        <v>273</v>
      </c>
      <c r="J4" s="254" t="s">
        <v>196</v>
      </c>
      <c r="K4" s="255"/>
      <c r="L4" s="255"/>
      <c r="M4" s="14"/>
      <c r="N4"/>
    </row>
    <row r="5" spans="1:14" ht="34.5" customHeight="1">
      <c r="A5" s="266"/>
      <c r="B5" s="280"/>
      <c r="C5" s="22" t="s">
        <v>274</v>
      </c>
      <c r="D5" s="22" t="s">
        <v>275</v>
      </c>
      <c r="E5" s="280"/>
      <c r="F5" s="280"/>
      <c r="G5" s="280"/>
      <c r="H5" s="279"/>
      <c r="I5" s="279"/>
      <c r="J5" s="22" t="s">
        <v>131</v>
      </c>
      <c r="K5" s="22" t="s">
        <v>52</v>
      </c>
      <c r="L5" s="19" t="s">
        <v>362</v>
      </c>
      <c r="M5" s="14"/>
      <c r="N5"/>
    </row>
    <row r="6" spans="1:14" ht="24.75" customHeight="1">
      <c r="A6" s="84" t="s">
        <v>99</v>
      </c>
      <c r="B6" s="84" t="s">
        <v>99</v>
      </c>
      <c r="C6" s="84" t="s">
        <v>99</v>
      </c>
      <c r="D6" s="84" t="s">
        <v>99</v>
      </c>
      <c r="E6" s="84" t="s">
        <v>99</v>
      </c>
      <c r="F6" s="84" t="s">
        <v>99</v>
      </c>
      <c r="G6" s="84" t="s">
        <v>99</v>
      </c>
      <c r="H6" s="84" t="s">
        <v>99</v>
      </c>
      <c r="I6" s="84" t="s">
        <v>99</v>
      </c>
      <c r="J6" s="87">
        <v>1</v>
      </c>
      <c r="K6" s="87">
        <v>2</v>
      </c>
      <c r="L6" s="88">
        <v>3</v>
      </c>
      <c r="M6"/>
      <c r="N6"/>
    </row>
    <row r="7" spans="1:14" s="13" customFormat="1" ht="24.75" customHeight="1">
      <c r="A7" s="105"/>
      <c r="B7" s="48"/>
      <c r="C7" s="48"/>
      <c r="D7" s="48"/>
      <c r="E7" s="106"/>
      <c r="F7" s="106"/>
      <c r="G7" s="107"/>
      <c r="H7" s="107"/>
      <c r="I7" s="107"/>
      <c r="J7" s="60"/>
      <c r="K7" s="60"/>
      <c r="L7" s="89"/>
      <c r="M7" s="90"/>
      <c r="N7" s="90"/>
    </row>
    <row r="8" spans="1:14" ht="12.75" customHeight="1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8" customHeight="1">
      <c r="A9" s="289" t="s">
        <v>363</v>
      </c>
      <c r="B9" s="289"/>
      <c r="C9" s="289"/>
      <c r="D9" s="289"/>
      <c r="E9" s="289"/>
      <c r="F9" s="289"/>
      <c r="G9" s="289"/>
      <c r="H9"/>
      <c r="I9"/>
      <c r="J9"/>
      <c r="K9" s="2"/>
      <c r="L9"/>
      <c r="M9"/>
      <c r="N9"/>
    </row>
    <row r="10" spans="1:14" ht="13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2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</sheetData>
  <sheetProtection formatCells="0" formatColumns="0" formatRows="0"/>
  <mergeCells count="11">
    <mergeCell ref="A2:L2"/>
    <mergeCell ref="C4:D4"/>
    <mergeCell ref="J4:L4"/>
    <mergeCell ref="A9:G9"/>
    <mergeCell ref="A4:A5"/>
    <mergeCell ref="B4:B5"/>
    <mergeCell ref="E4:E5"/>
    <mergeCell ref="F4:F5"/>
    <mergeCell ref="G4:G5"/>
    <mergeCell ref="H4:H5"/>
    <mergeCell ref="I4:I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0" orientation="landscape" horizontalDpi="300" verticalDpi="300"/>
  <headerFooter scaleWithDoc="0"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40625" defaultRowHeight="13.5"/>
  <cols>
    <col min="1" max="1" width="38.7109375" style="1" customWidth="1"/>
    <col min="2" max="2" width="21.42578125" style="1" customWidth="1"/>
    <col min="3" max="3" width="41.7109375" style="1" customWidth="1"/>
    <col min="4" max="4" width="21.42578125" style="1" customWidth="1"/>
    <col min="5" max="6" width="9.140625" style="1"/>
    <col min="7" max="16384" width="9.140625" style="3"/>
  </cols>
  <sheetData>
    <row r="1" spans="1:6" ht="24.75" customHeight="1">
      <c r="A1" s="4" t="s">
        <v>43</v>
      </c>
      <c r="B1"/>
      <c r="C1"/>
      <c r="D1"/>
      <c r="E1"/>
      <c r="F1"/>
    </row>
    <row r="2" spans="1:6" ht="24.75" customHeight="1">
      <c r="A2" s="290" t="s">
        <v>364</v>
      </c>
      <c r="B2" s="290"/>
      <c r="C2" s="290"/>
      <c r="D2" s="290"/>
      <c r="E2"/>
      <c r="F2"/>
    </row>
    <row r="3" spans="1:6" ht="24.75" customHeight="1">
      <c r="A3" s="97"/>
      <c r="B3" s="98"/>
      <c r="C3" s="99"/>
      <c r="D3" s="39" t="s">
        <v>45</v>
      </c>
      <c r="E3"/>
      <c r="F3"/>
    </row>
    <row r="4" spans="1:6" ht="24.75" customHeight="1">
      <c r="A4" s="243" t="s">
        <v>46</v>
      </c>
      <c r="B4" s="257"/>
      <c r="C4" s="243" t="s">
        <v>47</v>
      </c>
      <c r="D4" s="243"/>
      <c r="E4"/>
      <c r="F4"/>
    </row>
    <row r="5" spans="1:6" ht="24.75" customHeight="1">
      <c r="A5" s="6" t="s">
        <v>48</v>
      </c>
      <c r="B5" s="7" t="s">
        <v>49</v>
      </c>
      <c r="C5" s="6" t="s">
        <v>48</v>
      </c>
      <c r="D5" s="8" t="s">
        <v>49</v>
      </c>
      <c r="E5"/>
      <c r="F5"/>
    </row>
    <row r="6" spans="1:6" s="13" customFormat="1" ht="24.75" customHeight="1">
      <c r="A6" s="100" t="s">
        <v>54</v>
      </c>
      <c r="B6" s="60"/>
      <c r="C6" s="100" t="s">
        <v>92</v>
      </c>
      <c r="D6" s="89"/>
      <c r="E6" s="90"/>
      <c r="F6" s="90"/>
    </row>
    <row r="7" spans="1:6" s="13" customFormat="1" ht="24.75" customHeight="1">
      <c r="A7" s="100" t="s">
        <v>365</v>
      </c>
      <c r="B7" s="60"/>
      <c r="C7" s="100" t="s">
        <v>366</v>
      </c>
      <c r="D7" s="89"/>
      <c r="E7" s="90"/>
      <c r="F7" s="90"/>
    </row>
    <row r="8" spans="1:6" ht="24.75" customHeight="1">
      <c r="A8" s="101"/>
      <c r="B8" s="102"/>
      <c r="C8" s="103"/>
      <c r="D8" s="104"/>
      <c r="E8"/>
      <c r="F8"/>
    </row>
    <row r="9" spans="1:6" ht="24.75" customHeight="1">
      <c r="A9" s="101"/>
      <c r="B9" s="102"/>
      <c r="C9" s="101"/>
      <c r="D9" s="104"/>
      <c r="E9"/>
      <c r="F9"/>
    </row>
    <row r="10" spans="1:6" s="13" customFormat="1" ht="24.75" customHeight="1">
      <c r="A10" s="75" t="s">
        <v>89</v>
      </c>
      <c r="B10" s="60"/>
      <c r="C10" s="75" t="s">
        <v>93</v>
      </c>
      <c r="D10" s="89"/>
      <c r="E10" s="90"/>
      <c r="F10" s="90"/>
    </row>
    <row r="11" spans="1:6" ht="12.75" customHeight="1">
      <c r="A11"/>
      <c r="B11"/>
      <c r="C11"/>
      <c r="D11"/>
      <c r="E11"/>
      <c r="F11"/>
    </row>
  </sheetData>
  <sheetProtection formatCells="0" formatColumns="0" formatRows="0"/>
  <mergeCells count="3">
    <mergeCell ref="A2:D2"/>
    <mergeCell ref="A4:B4"/>
    <mergeCell ref="C4:D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/>
  <headerFooter scaleWithDoc="0"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showGridLines="0" showZeros="0" workbookViewId="0"/>
  </sheetViews>
  <sheetFormatPr defaultColWidth="9.140625" defaultRowHeight="13.5"/>
  <cols>
    <col min="1" max="1" width="10.42578125" style="3" customWidth="1"/>
    <col min="2" max="2" width="12.28515625" style="1" customWidth="1"/>
    <col min="3" max="3" width="38.7109375" style="1" customWidth="1"/>
    <col min="4" max="4" width="12.140625" style="1" customWidth="1"/>
    <col min="5" max="13" width="11.28515625" style="1" customWidth="1"/>
    <col min="14" max="15" width="9.140625" style="1"/>
    <col min="16" max="16384" width="9.140625" style="3"/>
  </cols>
  <sheetData>
    <row r="1" spans="1:15" ht="24.75" customHeight="1">
      <c r="A1" s="4" t="s">
        <v>43</v>
      </c>
      <c r="B1"/>
      <c r="C1" s="61"/>
      <c r="D1" s="61"/>
      <c r="E1" s="61"/>
      <c r="F1" s="61"/>
      <c r="G1" s="61"/>
      <c r="H1" s="61"/>
      <c r="I1" s="61"/>
      <c r="J1" s="61"/>
      <c r="K1"/>
      <c r="L1"/>
      <c r="M1" s="61"/>
      <c r="N1"/>
      <c r="O1"/>
    </row>
    <row r="2" spans="1:15" ht="24.75" customHeight="1">
      <c r="B2" s="240" t="s">
        <v>367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  <c r="N2"/>
      <c r="O2"/>
    </row>
    <row r="3" spans="1:15" ht="24.75" customHeight="1">
      <c r="B3" s="91"/>
      <c r="C3"/>
      <c r="D3" s="16"/>
      <c r="E3" s="16"/>
      <c r="F3" s="16"/>
      <c r="G3" s="16"/>
      <c r="H3" s="16"/>
      <c r="I3" s="96"/>
      <c r="J3" s="61"/>
      <c r="K3"/>
      <c r="L3"/>
      <c r="M3" s="5" t="s">
        <v>45</v>
      </c>
      <c r="N3"/>
      <c r="O3"/>
    </row>
    <row r="4" spans="1:15" ht="24.75" customHeight="1">
      <c r="A4" s="292" t="s">
        <v>193</v>
      </c>
      <c r="B4" s="278" t="s">
        <v>194</v>
      </c>
      <c r="C4" s="278" t="s">
        <v>195</v>
      </c>
      <c r="D4" s="278" t="s">
        <v>127</v>
      </c>
      <c r="E4" s="254" t="s">
        <v>196</v>
      </c>
      <c r="F4" s="255"/>
      <c r="G4" s="255"/>
      <c r="H4" s="255"/>
      <c r="I4" s="255"/>
      <c r="J4" s="255"/>
      <c r="K4" s="255"/>
      <c r="L4" s="255"/>
      <c r="M4" s="255"/>
      <c r="N4"/>
      <c r="O4"/>
    </row>
    <row r="5" spans="1:15" ht="24.75" customHeight="1">
      <c r="A5" s="293"/>
      <c r="B5" s="280"/>
      <c r="C5" s="280"/>
      <c r="D5" s="280"/>
      <c r="E5" s="254" t="s">
        <v>50</v>
      </c>
      <c r="F5" s="255"/>
      <c r="G5" s="275"/>
      <c r="H5" s="254" t="s">
        <v>53</v>
      </c>
      <c r="I5" s="255"/>
      <c r="J5" s="275"/>
      <c r="K5" s="254" t="s">
        <v>368</v>
      </c>
      <c r="L5" s="255"/>
      <c r="M5" s="255"/>
      <c r="N5"/>
      <c r="O5"/>
    </row>
    <row r="6" spans="1:15" ht="24.75" customHeight="1">
      <c r="A6" s="294"/>
      <c r="B6" s="279"/>
      <c r="C6" s="279"/>
      <c r="D6" s="279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19" t="s">
        <v>133</v>
      </c>
      <c r="N6"/>
      <c r="O6"/>
    </row>
    <row r="7" spans="1:15" ht="24.75" customHeight="1">
      <c r="A7" s="92" t="s">
        <v>99</v>
      </c>
      <c r="B7" s="84" t="s">
        <v>99</v>
      </c>
      <c r="C7" s="84" t="s">
        <v>99</v>
      </c>
      <c r="D7" s="84" t="s">
        <v>99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8">
        <v>9</v>
      </c>
      <c r="N7"/>
      <c r="O7"/>
    </row>
    <row r="8" spans="1:15" s="13" customFormat="1" ht="24.75" customHeight="1">
      <c r="A8" s="93"/>
      <c r="B8" s="94"/>
      <c r="C8" s="95"/>
      <c r="D8" s="48"/>
      <c r="E8" s="60"/>
      <c r="F8" s="60"/>
      <c r="G8" s="60"/>
      <c r="H8" s="60"/>
      <c r="I8" s="60"/>
      <c r="J8" s="60"/>
      <c r="K8" s="60"/>
      <c r="L8" s="60"/>
      <c r="M8" s="89"/>
      <c r="N8" s="90"/>
      <c r="O8" s="90"/>
    </row>
    <row r="9" spans="1:15" ht="12.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12.75" customHeight="1">
      <c r="A10" s="291" t="s">
        <v>369</v>
      </c>
      <c r="B10" s="291"/>
      <c r="C10" s="291"/>
      <c r="D10" s="291"/>
      <c r="E10" s="291"/>
      <c r="F10" s="291"/>
      <c r="G10" s="291"/>
      <c r="H10"/>
      <c r="I10"/>
      <c r="J10"/>
      <c r="K10"/>
      <c r="L10"/>
      <c r="M10"/>
      <c r="N10"/>
      <c r="O10"/>
    </row>
  </sheetData>
  <sheetProtection formatCells="0" formatColumns="0" formatRows="0"/>
  <mergeCells count="10">
    <mergeCell ref="A10:G10"/>
    <mergeCell ref="A4:A6"/>
    <mergeCell ref="B4:B6"/>
    <mergeCell ref="C4:C6"/>
    <mergeCell ref="D4:D6"/>
    <mergeCell ref="B2:M2"/>
    <mergeCell ref="E4:M4"/>
    <mergeCell ref="E5:G5"/>
    <mergeCell ref="H5:J5"/>
    <mergeCell ref="K5:M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8" fitToHeight="100" orientation="landscape" horizontalDpi="300" verticalDpi="300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W30"/>
  <sheetViews>
    <sheetView showGridLines="0" showZeros="0" workbookViewId="0"/>
  </sheetViews>
  <sheetFormatPr defaultColWidth="9.140625" defaultRowHeight="13.5"/>
  <cols>
    <col min="1" max="1" width="9.140625" style="1"/>
    <col min="2" max="2" width="57.140625" style="1" customWidth="1"/>
    <col min="3" max="3" width="33" style="1" customWidth="1"/>
    <col min="4" max="101" width="9.140625" style="1"/>
    <col min="102" max="16384" width="9.140625" style="3"/>
  </cols>
  <sheetData>
    <row r="1" spans="1:101" ht="24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2" spans="1:101" ht="24.75" customHeight="1">
      <c r="B2" s="239" t="s">
        <v>6</v>
      </c>
      <c r="C2" s="239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</row>
    <row r="3" spans="1:101" ht="24.7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</row>
    <row r="4" spans="1:101" ht="24.75" customHeight="1">
      <c r="B4" s="226" t="s">
        <v>7</v>
      </c>
      <c r="C4" s="227" t="s">
        <v>8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</row>
    <row r="5" spans="1:101" ht="24.75" customHeight="1">
      <c r="A5" s="228"/>
      <c r="B5" s="229" t="s">
        <v>9</v>
      </c>
      <c r="C5" s="230" t="s">
        <v>10</v>
      </c>
      <c r="D5" s="231"/>
      <c r="E5" s="232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</row>
    <row r="6" spans="1:101" ht="24.75" customHeight="1">
      <c r="A6" s="228"/>
      <c r="B6" s="229" t="s">
        <v>11</v>
      </c>
      <c r="C6" s="230" t="s">
        <v>12</v>
      </c>
      <c r="D6"/>
      <c r="E6" s="23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ht="24.75" customHeight="1">
      <c r="A7" s="228"/>
      <c r="B7" s="229" t="s">
        <v>13</v>
      </c>
      <c r="C7" s="230" t="s">
        <v>14</v>
      </c>
      <c r="D7"/>
      <c r="E7" s="23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ht="24.75" customHeight="1">
      <c r="A8" s="228"/>
      <c r="B8" s="234" t="s">
        <v>15</v>
      </c>
      <c r="C8" s="230" t="s">
        <v>16</v>
      </c>
      <c r="D8"/>
      <c r="E8" s="23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ht="24.75" customHeight="1">
      <c r="A9" s="228"/>
      <c r="B9" s="229" t="s">
        <v>17</v>
      </c>
      <c r="C9" s="230" t="s">
        <v>18</v>
      </c>
      <c r="D9"/>
      <c r="E9" s="23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ht="24.75" customHeight="1">
      <c r="A10" s="228"/>
      <c r="B10" s="234" t="s">
        <v>19</v>
      </c>
      <c r="C10" s="230" t="s">
        <v>20</v>
      </c>
      <c r="D10"/>
      <c r="E10" s="23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ht="24.75" customHeight="1">
      <c r="A11" s="228"/>
      <c r="B11" s="234" t="s">
        <v>21</v>
      </c>
      <c r="C11" s="230" t="s">
        <v>22</v>
      </c>
      <c r="D11"/>
      <c r="E11" s="23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ht="24.75" customHeight="1">
      <c r="A12" s="228"/>
      <c r="B12" s="234" t="s">
        <v>23</v>
      </c>
      <c r="C12" s="230" t="s">
        <v>24</v>
      </c>
      <c r="D12"/>
      <c r="E12" s="23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ht="24.75" customHeight="1">
      <c r="A13" s="228"/>
      <c r="B13" s="234" t="s">
        <v>25</v>
      </c>
      <c r="C13" s="230" t="s">
        <v>26</v>
      </c>
      <c r="D13"/>
      <c r="E13" s="23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ht="24.75" customHeight="1">
      <c r="A14" s="228"/>
      <c r="B14" s="234" t="s">
        <v>27</v>
      </c>
      <c r="C14" s="230" t="s">
        <v>28</v>
      </c>
      <c r="D14"/>
      <c r="E14" s="23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ht="24.75" customHeight="1">
      <c r="A15" s="228"/>
      <c r="B15" s="234" t="s">
        <v>29</v>
      </c>
      <c r="C15" s="230" t="s">
        <v>28</v>
      </c>
      <c r="D15"/>
      <c r="E15" s="23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ht="24.75" customHeight="1">
      <c r="A16" s="228"/>
      <c r="B16" s="234" t="s">
        <v>30</v>
      </c>
      <c r="C16" s="230"/>
      <c r="D16"/>
      <c r="E16" s="233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ht="24.75" customHeight="1">
      <c r="A17" s="228"/>
      <c r="B17" s="229" t="s">
        <v>31</v>
      </c>
      <c r="C17" s="230" t="s">
        <v>18</v>
      </c>
      <c r="D17"/>
      <c r="E17" s="233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ht="24.75" customHeight="1">
      <c r="A18" s="228"/>
      <c r="B18" s="234" t="s">
        <v>32</v>
      </c>
      <c r="C18" s="230" t="s">
        <v>22</v>
      </c>
      <c r="D18"/>
      <c r="E18" s="233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ht="24.75" customHeight="1">
      <c r="A19" s="228"/>
      <c r="B19" s="234" t="s">
        <v>33</v>
      </c>
      <c r="C19" s="230" t="s">
        <v>24</v>
      </c>
      <c r="D19"/>
      <c r="E19" s="23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ht="24.75" customHeight="1">
      <c r="A20" s="228"/>
      <c r="B20" s="235" t="s">
        <v>34</v>
      </c>
      <c r="C20" s="230"/>
      <c r="D20"/>
      <c r="E20" s="233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ht="24.75" customHeight="1">
      <c r="A21" s="228"/>
      <c r="B21" s="234" t="s">
        <v>35</v>
      </c>
      <c r="C21" s="230" t="s">
        <v>22</v>
      </c>
      <c r="D21"/>
      <c r="E21" s="233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ht="24.75" customHeight="1">
      <c r="A22" s="228"/>
      <c r="B22" s="234" t="s">
        <v>36</v>
      </c>
      <c r="C22" s="230" t="s">
        <v>24</v>
      </c>
      <c r="D22"/>
      <c r="E22" s="233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ht="24.75" customHeight="1">
      <c r="A23" s="228"/>
      <c r="B23" s="229" t="s">
        <v>37</v>
      </c>
      <c r="C23" s="230"/>
      <c r="D23"/>
      <c r="E23" s="23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ht="24.75" customHeight="1">
      <c r="A24" s="228"/>
      <c r="B24" s="229" t="s">
        <v>38</v>
      </c>
      <c r="C24" s="230"/>
      <c r="D24"/>
      <c r="E24" s="233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ht="24.75" customHeight="1">
      <c r="A25" s="228"/>
      <c r="B25" s="229" t="s">
        <v>39</v>
      </c>
      <c r="C25" s="230" t="s">
        <v>14</v>
      </c>
      <c r="D25"/>
      <c r="E25" s="23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ht="24.75" customHeight="1">
      <c r="A26" s="228"/>
      <c r="B26" s="229" t="s">
        <v>40</v>
      </c>
      <c r="C26" s="230" t="s">
        <v>41</v>
      </c>
      <c r="D26"/>
      <c r="E26" s="233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ht="24.75" customHeight="1">
      <c r="A27" s="228"/>
      <c r="B27" s="236" t="s">
        <v>42</v>
      </c>
      <c r="C27" s="230" t="s">
        <v>28</v>
      </c>
      <c r="D27"/>
      <c r="E27" s="233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ht="24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ht="24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ht="24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</sheetData>
  <sheetProtection formatCells="0" formatColumns="0" formatRows="0"/>
  <mergeCells count="1">
    <mergeCell ref="B2:C2"/>
  </mergeCells>
  <phoneticPr fontId="21" type="noConversion"/>
  <hyperlinks>
    <hyperlink ref="B5" location="'（1）'!A1" display="（1）部门收支预算总表"/>
    <hyperlink ref="B6" location="'（1-1）'!A1" display=" （1-1）部门预算财政拨款收支总表"/>
    <hyperlink ref="B7" location="'（2）'!A1" display="（2）部门非税收入征收计划表"/>
    <hyperlink ref="B8" location="'（2-1）'!A1" display="  （2-1）非税收入征收计划表"/>
    <hyperlink ref="B9" location="'（3）'!A1" display="（3）一般公共预算支出表"/>
    <hyperlink ref="B10" location="'（3-1）'!A1" display="  （3-1）部门预算支出分类汇总表"/>
    <hyperlink ref="B11" location="'（3-2）'!A1" display="  （3-2）基本支出预算表"/>
    <hyperlink ref="B12" location="'（3-3）'!A1" display="  （3-3）项目支出预算表"/>
    <hyperlink ref="B13" location="'（3-4）'!A1" display="  （3-4）一般性支出表"/>
    <hyperlink ref="B14" location="'（3-5）'!A1" display="  （3-5）单位人员基本情况表"/>
    <hyperlink ref="B15" location="'（3-6）'!A1" display="  （3-6）学生人数表"/>
    <hyperlink ref="B16" location="'（3-7）'!A1" display="  （3-7）定向补助报表"/>
    <hyperlink ref="B17" location="'（4）'!A1" display="（4）政府性基金支出预算表"/>
    <hyperlink ref="B18" location="'（4-1）'!A1" display="  （4-1）基本支出预算表"/>
    <hyperlink ref="B19" location="'（4-2）'!A1" display="  （4-2）项目支出预算表"/>
    <hyperlink ref="B20" location="'（5）'!A1" display="（5）国有资本经营预算收支总表"/>
    <hyperlink ref="B21" location="'（5-1）'!A1" display="  （5-1）基本支出预算表"/>
    <hyperlink ref="B22" location="'（5-2）'!A1" display="  （5-2）项目支出预算表"/>
    <hyperlink ref="B23" location="'（6）'!A1" display="（6）部门财务收支预算总表"/>
    <hyperlink ref="B24" location="'（7）'!A1" display="（7）部门财务收入预算表"/>
    <hyperlink ref="B25" location="'（8）'!A1" display="（8）部门财务支出预算表"/>
    <hyperlink ref="B26" location="'（9）'!A1" display="（9）部门财务支出分类汇总表"/>
    <hyperlink ref="B27" location="'(10)'!A1" display="（10）部门管理转移支付表"/>
  </hyperlinks>
  <pageMargins left="0.78125" right="0.78125" top="0.78125" bottom="0.78125" header="0.5" footer="0.5"/>
  <pageSetup paperSize="9" orientation="landscape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11"/>
  <sheetViews>
    <sheetView showGridLines="0" showZeros="0" workbookViewId="0"/>
  </sheetViews>
  <sheetFormatPr defaultColWidth="9.140625" defaultRowHeight="13.5"/>
  <cols>
    <col min="1" max="1" width="28.28515625" style="1" customWidth="1"/>
    <col min="2" max="2" width="28.7109375" style="1" customWidth="1"/>
    <col min="3" max="3" width="20.5703125" style="1" customWidth="1"/>
    <col min="4" max="5" width="6.5703125" style="1" customWidth="1"/>
    <col min="6" max="10" width="5" style="1" customWidth="1"/>
    <col min="11" max="12" width="10.42578125" style="1" customWidth="1"/>
    <col min="13" max="13" width="12.42578125" style="1" customWidth="1"/>
    <col min="14" max="15" width="9.140625" style="1"/>
    <col min="16" max="16384" width="9.140625" style="3"/>
  </cols>
  <sheetData>
    <row r="1" spans="1:15" ht="24.75" customHeight="1">
      <c r="A1" s="4" t="s">
        <v>43</v>
      </c>
      <c r="B1"/>
      <c r="C1"/>
      <c r="D1"/>
      <c r="E1"/>
      <c r="F1"/>
      <c r="G1"/>
      <c r="H1"/>
      <c r="I1"/>
      <c r="J1"/>
      <c r="K1"/>
      <c r="L1"/>
      <c r="M1" s="5"/>
      <c r="N1"/>
      <c r="O1"/>
    </row>
    <row r="2" spans="1:15" ht="24.75" customHeight="1">
      <c r="A2" s="240" t="s">
        <v>370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  <c r="N2"/>
      <c r="O2"/>
    </row>
    <row r="3" spans="1:15" ht="24.75" customHeight="1">
      <c r="I3"/>
      <c r="J3"/>
      <c r="K3"/>
      <c r="L3"/>
      <c r="M3" s="5" t="s">
        <v>266</v>
      </c>
      <c r="N3"/>
      <c r="O3"/>
    </row>
    <row r="4" spans="1:15" ht="24.75" customHeight="1">
      <c r="A4" s="273" t="s">
        <v>125</v>
      </c>
      <c r="B4" s="273" t="s">
        <v>361</v>
      </c>
      <c r="C4" s="278" t="s">
        <v>371</v>
      </c>
      <c r="D4" s="254" t="s">
        <v>268</v>
      </c>
      <c r="E4" s="275"/>
      <c r="F4" s="278" t="s">
        <v>269</v>
      </c>
      <c r="G4" s="278" t="s">
        <v>270</v>
      </c>
      <c r="H4" s="278" t="s">
        <v>271</v>
      </c>
      <c r="I4" s="278" t="s">
        <v>272</v>
      </c>
      <c r="J4" s="278" t="s">
        <v>273</v>
      </c>
      <c r="K4" s="254" t="s">
        <v>196</v>
      </c>
      <c r="L4" s="255"/>
      <c r="M4" s="255"/>
      <c r="N4"/>
      <c r="O4"/>
    </row>
    <row r="5" spans="1:15" ht="34.5" customHeight="1">
      <c r="A5" s="268"/>
      <c r="B5" s="274"/>
      <c r="C5" s="279"/>
      <c r="D5" s="22" t="s">
        <v>274</v>
      </c>
      <c r="E5" s="22" t="s">
        <v>275</v>
      </c>
      <c r="F5" s="280"/>
      <c r="G5" s="280"/>
      <c r="H5" s="280"/>
      <c r="I5" s="279"/>
      <c r="J5" s="279"/>
      <c r="K5" s="22" t="s">
        <v>131</v>
      </c>
      <c r="L5" s="22" t="s">
        <v>53</v>
      </c>
      <c r="M5" s="19" t="s">
        <v>368</v>
      </c>
      <c r="N5"/>
      <c r="O5"/>
    </row>
    <row r="6" spans="1:15" ht="24.75" customHeight="1">
      <c r="A6" s="83" t="s">
        <v>99</v>
      </c>
      <c r="B6" s="83" t="s">
        <v>99</v>
      </c>
      <c r="C6" s="84" t="s">
        <v>99</v>
      </c>
      <c r="D6" s="84" t="s">
        <v>99</v>
      </c>
      <c r="E6" s="84" t="s">
        <v>99</v>
      </c>
      <c r="F6" s="84" t="s">
        <v>99</v>
      </c>
      <c r="G6" s="84" t="s">
        <v>99</v>
      </c>
      <c r="H6" s="84" t="s">
        <v>99</v>
      </c>
      <c r="I6" s="84" t="s">
        <v>99</v>
      </c>
      <c r="J6" s="84" t="s">
        <v>99</v>
      </c>
      <c r="K6" s="87">
        <v>1</v>
      </c>
      <c r="L6" s="87">
        <v>2</v>
      </c>
      <c r="M6" s="88">
        <v>3</v>
      </c>
      <c r="N6"/>
      <c r="O6"/>
    </row>
    <row r="7" spans="1:15" s="13" customFormat="1" ht="24.75" customHeight="1">
      <c r="A7" s="55"/>
      <c r="B7" s="55"/>
      <c r="C7" s="85"/>
      <c r="D7" s="85"/>
      <c r="E7" s="85"/>
      <c r="F7" s="85"/>
      <c r="G7" s="85"/>
      <c r="H7" s="85"/>
      <c r="I7" s="85"/>
      <c r="J7" s="85"/>
      <c r="K7" s="49"/>
      <c r="L7" s="60"/>
      <c r="M7" s="89"/>
      <c r="N7" s="90"/>
      <c r="O7" s="90"/>
    </row>
    <row r="8" spans="1:15" ht="12.7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  <row r="9" spans="1:15" ht="12.75" customHeight="1">
      <c r="A9" s="295" t="s">
        <v>369</v>
      </c>
      <c r="B9" s="295"/>
      <c r="C9" s="295"/>
      <c r="D9" s="295"/>
      <c r="E9" s="295"/>
      <c r="F9" s="295"/>
      <c r="G9" s="295"/>
      <c r="H9" s="295"/>
      <c r="I9" s="86"/>
      <c r="J9"/>
      <c r="K9"/>
      <c r="L9"/>
      <c r="M9"/>
      <c r="N9"/>
      <c r="O9"/>
    </row>
    <row r="10" spans="1:15" ht="15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2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sheetProtection formatCells="0" formatColumns="0" formatRows="0"/>
  <mergeCells count="12">
    <mergeCell ref="A2:M2"/>
    <mergeCell ref="D4:E4"/>
    <mergeCell ref="K4:M4"/>
    <mergeCell ref="A9:H9"/>
    <mergeCell ref="A4:A5"/>
    <mergeCell ref="B4:B5"/>
    <mergeCell ref="C4:C5"/>
    <mergeCell ref="F4:F5"/>
    <mergeCell ref="G4:G5"/>
    <mergeCell ref="H4:H5"/>
    <mergeCell ref="I4:I5"/>
    <mergeCell ref="J4:J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0" orientation="landscape" horizontalDpi="300" verticalDpi="300"/>
  <headerFooter scaleWithDoc="0"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52"/>
  <sheetViews>
    <sheetView showGridLines="0" showZeros="0" topLeftCell="A31" workbookViewId="0"/>
  </sheetViews>
  <sheetFormatPr defaultColWidth="9.140625" defaultRowHeight="13.5"/>
  <cols>
    <col min="1" max="1" width="36.5703125" style="1" customWidth="1"/>
    <col min="2" max="2" width="22" style="1" customWidth="1"/>
    <col min="3" max="3" width="32.42578125" style="1" customWidth="1"/>
    <col min="4" max="4" width="25.28515625" style="1" customWidth="1"/>
    <col min="5" max="6" width="9" style="1" customWidth="1"/>
    <col min="7" max="16384" width="9.140625" style="3"/>
  </cols>
  <sheetData>
    <row r="1" spans="1:6" ht="15.75" customHeight="1">
      <c r="A1" s="4" t="s">
        <v>43</v>
      </c>
      <c r="D1" s="5"/>
    </row>
    <row r="2" spans="1:6" ht="33" customHeight="1">
      <c r="A2" s="240" t="s">
        <v>372</v>
      </c>
      <c r="B2" s="241"/>
      <c r="C2" s="241"/>
      <c r="D2" s="242"/>
    </row>
    <row r="3" spans="1:6" ht="24.75" customHeight="1">
      <c r="A3" s="296" t="s">
        <v>373</v>
      </c>
      <c r="B3" s="297"/>
      <c r="C3" s="297"/>
      <c r="D3" s="5" t="s">
        <v>45</v>
      </c>
    </row>
    <row r="4" spans="1:6" ht="24.75" customHeight="1">
      <c r="A4" s="243" t="s">
        <v>46</v>
      </c>
      <c r="B4" s="257"/>
      <c r="C4" s="243" t="s">
        <v>47</v>
      </c>
      <c r="D4" s="243"/>
      <c r="E4" s="14"/>
    </row>
    <row r="5" spans="1:6" ht="24.75" customHeight="1">
      <c r="A5" s="64" t="s">
        <v>48</v>
      </c>
      <c r="B5" s="64" t="s">
        <v>49</v>
      </c>
      <c r="C5" s="7" t="s">
        <v>48</v>
      </c>
      <c r="D5" s="8" t="s">
        <v>49</v>
      </c>
      <c r="E5" s="14"/>
    </row>
    <row r="6" spans="1:6" s="13" customFormat="1" ht="24.75" customHeight="1">
      <c r="A6" s="65" t="s">
        <v>374</v>
      </c>
      <c r="B6" s="66">
        <v>16498.37</v>
      </c>
      <c r="C6" s="67" t="s">
        <v>57</v>
      </c>
      <c r="D6" s="68">
        <v>0</v>
      </c>
      <c r="E6" s="34"/>
      <c r="F6" s="2"/>
    </row>
    <row r="7" spans="1:6" s="13" customFormat="1" ht="24.75" customHeight="1">
      <c r="A7" s="65" t="s">
        <v>375</v>
      </c>
      <c r="B7" s="66">
        <v>0</v>
      </c>
      <c r="C7" s="67" t="s">
        <v>59</v>
      </c>
      <c r="D7" s="68">
        <v>0</v>
      </c>
      <c r="E7" s="34"/>
      <c r="F7" s="2"/>
    </row>
    <row r="8" spans="1:6" s="13" customFormat="1" ht="24.75" customHeight="1">
      <c r="A8" s="65" t="s">
        <v>376</v>
      </c>
      <c r="B8" s="66">
        <v>0</v>
      </c>
      <c r="C8" s="67" t="s">
        <v>61</v>
      </c>
      <c r="D8" s="68">
        <v>0</v>
      </c>
      <c r="E8" s="34"/>
      <c r="F8" s="2"/>
    </row>
    <row r="9" spans="1:6" s="13" customFormat="1" ht="24.75" customHeight="1">
      <c r="A9" s="65" t="s">
        <v>377</v>
      </c>
      <c r="B9" s="66">
        <v>7193</v>
      </c>
      <c r="C9" s="67" t="s">
        <v>62</v>
      </c>
      <c r="D9" s="68">
        <v>0</v>
      </c>
      <c r="E9" s="34"/>
      <c r="F9" s="2"/>
    </row>
    <row r="10" spans="1:6" s="13" customFormat="1" ht="24.75" customHeight="1">
      <c r="A10" s="65" t="s">
        <v>378</v>
      </c>
      <c r="B10" s="66">
        <v>0</v>
      </c>
      <c r="C10" s="67" t="s">
        <v>63</v>
      </c>
      <c r="D10" s="68">
        <v>23717.67</v>
      </c>
      <c r="E10" s="34"/>
      <c r="F10" s="2"/>
    </row>
    <row r="11" spans="1:6" s="13" customFormat="1" ht="24.75" customHeight="1">
      <c r="A11" s="65" t="s">
        <v>379</v>
      </c>
      <c r="B11" s="66">
        <v>0</v>
      </c>
      <c r="C11" s="67" t="s">
        <v>64</v>
      </c>
      <c r="D11" s="68">
        <v>0</v>
      </c>
      <c r="E11" s="34"/>
      <c r="F11" s="2"/>
    </row>
    <row r="12" spans="1:6" s="13" customFormat="1" ht="24.75" customHeight="1">
      <c r="A12" s="65" t="s">
        <v>380</v>
      </c>
      <c r="B12" s="66">
        <v>0</v>
      </c>
      <c r="C12" s="67" t="s">
        <v>381</v>
      </c>
      <c r="D12" s="68">
        <v>0</v>
      </c>
      <c r="E12" s="34"/>
      <c r="F12" s="2"/>
    </row>
    <row r="13" spans="1:6" s="13" customFormat="1" ht="24.75" customHeight="1">
      <c r="A13" s="65" t="s">
        <v>382</v>
      </c>
      <c r="B13" s="69">
        <v>0</v>
      </c>
      <c r="C13" s="67" t="s">
        <v>66</v>
      </c>
      <c r="D13" s="68">
        <v>1334.34</v>
      </c>
      <c r="E13" s="34"/>
      <c r="F13" s="2"/>
    </row>
    <row r="14" spans="1:6" s="13" customFormat="1" ht="24.75" customHeight="1">
      <c r="A14" s="65" t="s">
        <v>383</v>
      </c>
      <c r="B14" s="66">
        <v>0</v>
      </c>
      <c r="C14" s="67" t="s">
        <v>67</v>
      </c>
      <c r="D14" s="68">
        <v>0</v>
      </c>
      <c r="E14" s="34"/>
      <c r="F14" s="2"/>
    </row>
    <row r="15" spans="1:6" s="13" customFormat="1" ht="24.75" customHeight="1">
      <c r="A15" s="65"/>
      <c r="B15" s="66"/>
      <c r="C15" s="67" t="s">
        <v>384</v>
      </c>
      <c r="D15" s="68">
        <v>657.47</v>
      </c>
      <c r="E15" s="34"/>
      <c r="F15" s="2"/>
    </row>
    <row r="16" spans="1:6" s="13" customFormat="1" ht="24.75" customHeight="1">
      <c r="A16" s="65"/>
      <c r="B16" s="66"/>
      <c r="C16" s="67" t="s">
        <v>69</v>
      </c>
      <c r="D16" s="68">
        <v>0</v>
      </c>
      <c r="E16" s="34"/>
      <c r="F16" s="2"/>
    </row>
    <row r="17" spans="1:6" s="13" customFormat="1" ht="24.75" customHeight="1">
      <c r="A17" s="65"/>
      <c r="B17" s="66"/>
      <c r="C17" s="67" t="s">
        <v>70</v>
      </c>
      <c r="D17" s="68">
        <v>0</v>
      </c>
      <c r="E17" s="34"/>
      <c r="F17" s="2"/>
    </row>
    <row r="18" spans="1:6" s="13" customFormat="1" ht="24.75" customHeight="1">
      <c r="A18" s="65"/>
      <c r="B18" s="66"/>
      <c r="C18" s="67" t="s">
        <v>71</v>
      </c>
      <c r="D18" s="68">
        <v>0</v>
      </c>
      <c r="E18" s="34"/>
      <c r="F18" s="2"/>
    </row>
    <row r="19" spans="1:6" s="13" customFormat="1" ht="24.75" customHeight="1">
      <c r="A19" s="65"/>
      <c r="B19" s="66"/>
      <c r="C19" s="67" t="s">
        <v>72</v>
      </c>
      <c r="D19" s="68">
        <v>0</v>
      </c>
      <c r="E19" s="34"/>
      <c r="F19" s="2"/>
    </row>
    <row r="20" spans="1:6" s="13" customFormat="1" ht="24.75" customHeight="1">
      <c r="A20" s="65"/>
      <c r="B20" s="66"/>
      <c r="C20" s="67" t="s">
        <v>73</v>
      </c>
      <c r="D20" s="68">
        <v>0</v>
      </c>
      <c r="E20" s="34"/>
      <c r="F20" s="2"/>
    </row>
    <row r="21" spans="1:6" s="13" customFormat="1" ht="24.75" customHeight="1">
      <c r="A21" s="65"/>
      <c r="B21" s="66"/>
      <c r="C21" s="67" t="s">
        <v>74</v>
      </c>
      <c r="D21" s="68">
        <v>0</v>
      </c>
      <c r="E21" s="2"/>
      <c r="F21" s="2"/>
    </row>
    <row r="22" spans="1:6" s="13" customFormat="1" ht="24.75" customHeight="1">
      <c r="A22" s="65"/>
      <c r="B22" s="66"/>
      <c r="C22" s="67" t="s">
        <v>75</v>
      </c>
      <c r="D22" s="68">
        <v>0</v>
      </c>
      <c r="E22" s="2"/>
      <c r="F22" s="2"/>
    </row>
    <row r="23" spans="1:6" s="13" customFormat="1" ht="24.75" customHeight="1">
      <c r="A23" s="65"/>
      <c r="B23" s="66"/>
      <c r="C23" s="67" t="s">
        <v>76</v>
      </c>
      <c r="D23" s="68">
        <v>0</v>
      </c>
      <c r="E23" s="2"/>
      <c r="F23" s="2"/>
    </row>
    <row r="24" spans="1:6" s="13" customFormat="1" ht="24.75" customHeight="1">
      <c r="A24" s="65"/>
      <c r="B24" s="66"/>
      <c r="C24" s="67" t="s">
        <v>385</v>
      </c>
      <c r="D24" s="68">
        <v>0</v>
      </c>
      <c r="E24" s="2"/>
      <c r="F24" s="2"/>
    </row>
    <row r="25" spans="1:6" s="13" customFormat="1" ht="24.75" customHeight="1">
      <c r="A25" s="65"/>
      <c r="B25" s="66"/>
      <c r="C25" s="67" t="s">
        <v>78</v>
      </c>
      <c r="D25" s="68">
        <v>939.39</v>
      </c>
      <c r="E25" s="2"/>
      <c r="F25" s="2"/>
    </row>
    <row r="26" spans="1:6" s="13" customFormat="1" ht="24.75" customHeight="1">
      <c r="A26" s="65"/>
      <c r="B26" s="66"/>
      <c r="C26" s="67" t="s">
        <v>79</v>
      </c>
      <c r="D26" s="68">
        <v>0</v>
      </c>
      <c r="E26" s="2"/>
      <c r="F26" s="2"/>
    </row>
    <row r="27" spans="1:6" s="13" customFormat="1" ht="24.75" customHeight="1">
      <c r="A27" s="65"/>
      <c r="B27" s="66"/>
      <c r="C27" s="67" t="s">
        <v>80</v>
      </c>
      <c r="D27" s="68">
        <v>0</v>
      </c>
      <c r="E27" s="2"/>
      <c r="F27" s="2"/>
    </row>
    <row r="28" spans="1:6" s="13" customFormat="1" ht="24.75" customHeight="1">
      <c r="A28" s="65"/>
      <c r="B28" s="66"/>
      <c r="C28" s="70" t="s">
        <v>81</v>
      </c>
      <c r="D28" s="68">
        <v>0</v>
      </c>
      <c r="E28" s="2"/>
      <c r="F28" s="2"/>
    </row>
    <row r="29" spans="1:6" s="13" customFormat="1" ht="24.75" customHeight="1">
      <c r="A29" s="65"/>
      <c r="B29" s="66"/>
      <c r="C29" s="70" t="s">
        <v>82</v>
      </c>
      <c r="D29" s="68">
        <v>0</v>
      </c>
      <c r="E29" s="2"/>
      <c r="F29" s="2"/>
    </row>
    <row r="30" spans="1:6" s="13" customFormat="1" ht="24.75" customHeight="1">
      <c r="A30" s="65"/>
      <c r="B30" s="66"/>
      <c r="C30" s="70" t="s">
        <v>83</v>
      </c>
      <c r="D30" s="68">
        <v>0</v>
      </c>
      <c r="E30" s="2"/>
      <c r="F30" s="2"/>
    </row>
    <row r="31" spans="1:6" s="13" customFormat="1" ht="24.75" customHeight="1">
      <c r="A31" s="65"/>
      <c r="B31" s="66"/>
      <c r="C31" s="70" t="s">
        <v>386</v>
      </c>
      <c r="D31" s="68">
        <v>0</v>
      </c>
      <c r="E31" s="2"/>
      <c r="F31" s="2"/>
    </row>
    <row r="32" spans="1:6" s="13" customFormat="1" ht="24.75" customHeight="1">
      <c r="A32" s="65"/>
      <c r="B32" s="66"/>
      <c r="C32" s="70" t="s">
        <v>84</v>
      </c>
      <c r="D32" s="68">
        <v>0</v>
      </c>
      <c r="E32" s="2"/>
      <c r="F32" s="2"/>
    </row>
    <row r="33" spans="1:6" s="13" customFormat="1" ht="24.75" customHeight="1">
      <c r="A33" s="65"/>
      <c r="B33" s="66"/>
      <c r="C33" s="70" t="s">
        <v>85</v>
      </c>
      <c r="D33" s="68">
        <v>0</v>
      </c>
      <c r="E33" s="2"/>
      <c r="F33" s="2"/>
    </row>
    <row r="34" spans="1:6" s="13" customFormat="1" ht="24.75" customHeight="1">
      <c r="A34" s="65"/>
      <c r="B34" s="66"/>
      <c r="C34" s="70" t="s">
        <v>86</v>
      </c>
      <c r="D34" s="68">
        <v>0</v>
      </c>
      <c r="E34" s="2"/>
      <c r="F34" s="2"/>
    </row>
    <row r="35" spans="1:6" ht="24.75" customHeight="1">
      <c r="A35" s="71"/>
      <c r="B35" s="72"/>
      <c r="C35" s="73"/>
      <c r="D35" s="68"/>
    </row>
    <row r="36" spans="1:6" ht="24.75" customHeight="1">
      <c r="A36" s="71"/>
      <c r="B36" s="72"/>
      <c r="C36" s="73"/>
      <c r="D36" s="74"/>
    </row>
    <row r="37" spans="1:6" s="13" customFormat="1" ht="24.75" customHeight="1">
      <c r="A37" s="75" t="s">
        <v>387</v>
      </c>
      <c r="B37" s="66">
        <v>23691.37</v>
      </c>
      <c r="C37" s="76" t="s">
        <v>388</v>
      </c>
      <c r="D37" s="68">
        <v>26648.87</v>
      </c>
      <c r="E37" s="2"/>
      <c r="F37" s="2"/>
    </row>
    <row r="38" spans="1:6" ht="24.75" customHeight="1">
      <c r="A38" s="71"/>
      <c r="B38" s="72"/>
      <c r="C38" s="73"/>
      <c r="D38" s="74"/>
    </row>
    <row r="39" spans="1:6" ht="24.75" customHeight="1">
      <c r="A39" s="77"/>
      <c r="B39" s="78"/>
      <c r="C39" s="79"/>
      <c r="D39" s="80"/>
    </row>
    <row r="40" spans="1:6" s="13" customFormat="1" ht="24.75" customHeight="1">
      <c r="A40" s="65" t="s">
        <v>389</v>
      </c>
      <c r="B40" s="66">
        <v>2957.5</v>
      </c>
      <c r="C40" s="67" t="s">
        <v>390</v>
      </c>
      <c r="D40" s="58">
        <v>0</v>
      </c>
      <c r="E40" s="2"/>
      <c r="F40" s="2"/>
    </row>
    <row r="41" spans="1:6" s="13" customFormat="1" ht="24.75" customHeight="1">
      <c r="A41" s="65" t="s">
        <v>391</v>
      </c>
      <c r="B41" s="81">
        <v>457.5</v>
      </c>
      <c r="C41" s="67"/>
      <c r="D41" s="82"/>
      <c r="E41" s="2"/>
      <c r="F41" s="2"/>
    </row>
    <row r="42" spans="1:6" s="13" customFormat="1" ht="24.75" customHeight="1">
      <c r="A42" s="65" t="s">
        <v>392</v>
      </c>
      <c r="B42" s="66">
        <v>0</v>
      </c>
      <c r="C42" s="67"/>
      <c r="D42" s="82"/>
      <c r="E42" s="2"/>
      <c r="F42" s="2"/>
    </row>
    <row r="43" spans="1:6" s="13" customFormat="1" ht="24.75" customHeight="1">
      <c r="A43" s="65" t="s">
        <v>393</v>
      </c>
      <c r="B43" s="66">
        <v>0</v>
      </c>
      <c r="C43" s="67"/>
      <c r="D43" s="82"/>
      <c r="E43" s="2"/>
      <c r="F43" s="2"/>
    </row>
    <row r="44" spans="1:6" s="13" customFormat="1" ht="24.75" customHeight="1">
      <c r="A44" s="65" t="s">
        <v>394</v>
      </c>
      <c r="B44" s="66">
        <v>2500</v>
      </c>
      <c r="C44" s="67"/>
      <c r="D44" s="82"/>
      <c r="E44" s="2"/>
      <c r="F44" s="2"/>
    </row>
    <row r="45" spans="1:6" s="13" customFormat="1" ht="24.75" customHeight="1">
      <c r="A45" s="65" t="s">
        <v>395</v>
      </c>
      <c r="B45" s="66">
        <v>0</v>
      </c>
      <c r="C45" s="67"/>
      <c r="D45" s="82"/>
      <c r="E45" s="2"/>
      <c r="F45" s="2"/>
    </row>
    <row r="46" spans="1:6" s="13" customFormat="1" ht="24.75" customHeight="1">
      <c r="A46" s="65" t="s">
        <v>396</v>
      </c>
      <c r="B46" s="66">
        <v>0</v>
      </c>
      <c r="C46" s="67"/>
      <c r="D46" s="82"/>
      <c r="E46" s="2"/>
      <c r="F46" s="2"/>
    </row>
    <row r="47" spans="1:6" s="13" customFormat="1" ht="24.75" customHeight="1">
      <c r="A47" s="65" t="s">
        <v>397</v>
      </c>
      <c r="B47" s="66">
        <v>0</v>
      </c>
      <c r="C47" s="67"/>
      <c r="D47" s="82"/>
      <c r="E47" s="2"/>
      <c r="F47" s="2"/>
    </row>
    <row r="48" spans="1:6" s="13" customFormat="1" ht="24.75" customHeight="1">
      <c r="A48" s="65" t="s">
        <v>398</v>
      </c>
      <c r="B48" s="66">
        <v>0</v>
      </c>
      <c r="C48" s="67"/>
      <c r="D48" s="82"/>
      <c r="E48" s="2"/>
      <c r="F48" s="2"/>
    </row>
    <row r="49" spans="1:6" ht="24.75" customHeight="1">
      <c r="A49" s="71"/>
      <c r="B49" s="72"/>
      <c r="C49" s="73"/>
      <c r="D49" s="74"/>
    </row>
    <row r="50" spans="1:6" ht="24.75" customHeight="1">
      <c r="A50" s="71"/>
      <c r="B50" s="72"/>
      <c r="C50" s="73"/>
      <c r="D50" s="74"/>
    </row>
    <row r="51" spans="1:6" s="13" customFormat="1" ht="24.75" customHeight="1">
      <c r="A51" s="75" t="s">
        <v>89</v>
      </c>
      <c r="B51" s="66">
        <v>26648.87</v>
      </c>
      <c r="C51" s="76" t="s">
        <v>93</v>
      </c>
      <c r="D51" s="58">
        <v>26648.87</v>
      </c>
      <c r="E51" s="2"/>
      <c r="F51" s="2"/>
    </row>
    <row r="52" spans="1:6" ht="12.75" customHeight="1"/>
  </sheetData>
  <sheetProtection formatCells="0" formatColumns="0" formatRows="0"/>
  <mergeCells count="4">
    <mergeCell ref="A2:D2"/>
    <mergeCell ref="A3:C3"/>
    <mergeCell ref="A4:B4"/>
    <mergeCell ref="C4:D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50" orientation="portrait" horizontalDpi="300" verticalDpi="300" r:id="rId1"/>
  <headerFooter scaleWithDoc="0"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AM25"/>
  <sheetViews>
    <sheetView showGridLines="0" showZeros="0" workbookViewId="0"/>
  </sheetViews>
  <sheetFormatPr defaultColWidth="9.140625" defaultRowHeight="13.5"/>
  <cols>
    <col min="1" max="1" width="14.85546875" style="1" customWidth="1"/>
    <col min="2" max="2" width="38" style="1" customWidth="1"/>
    <col min="3" max="37" width="12.85546875" style="1" customWidth="1"/>
    <col min="38" max="39" width="9.28515625" style="1" customWidth="1"/>
    <col min="40" max="16384" width="9.140625" style="3"/>
  </cols>
  <sheetData>
    <row r="1" spans="1:39" ht="15" customHeight="1">
      <c r="A1" s="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61"/>
    </row>
    <row r="2" spans="1:39" ht="22.5" customHeight="1">
      <c r="A2" s="240" t="s">
        <v>399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</row>
    <row r="3" spans="1:39" ht="15" customHeight="1">
      <c r="P3" s="16"/>
      <c r="Q3" s="16"/>
      <c r="R3" s="16"/>
      <c r="S3" s="16"/>
      <c r="T3" s="16"/>
      <c r="U3" s="16"/>
      <c r="V3" s="16"/>
      <c r="W3" s="16"/>
      <c r="X3" s="16"/>
      <c r="Y3" s="16"/>
      <c r="Z3" s="61" t="s">
        <v>45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9" ht="24.75" customHeight="1">
      <c r="A4" s="273" t="s">
        <v>125</v>
      </c>
      <c r="B4" s="273" t="s">
        <v>195</v>
      </c>
      <c r="C4" s="278" t="s">
        <v>127</v>
      </c>
      <c r="D4" s="278" t="s">
        <v>400</v>
      </c>
      <c r="E4" s="254" t="s">
        <v>401</v>
      </c>
      <c r="F4" s="255"/>
      <c r="G4" s="255"/>
      <c r="H4" s="255"/>
      <c r="I4" s="255"/>
      <c r="J4" s="255"/>
      <c r="K4" s="255"/>
      <c r="L4" s="255"/>
      <c r="M4" s="255"/>
      <c r="N4" s="255"/>
      <c r="O4" s="298"/>
      <c r="P4" s="258" t="s">
        <v>402</v>
      </c>
      <c r="Q4" s="258"/>
      <c r="R4" s="258"/>
      <c r="S4" s="258"/>
      <c r="T4" s="258"/>
      <c r="U4" s="258"/>
      <c r="V4" s="258"/>
      <c r="W4" s="258"/>
      <c r="X4" s="258"/>
      <c r="Y4" s="258"/>
      <c r="Z4" s="258"/>
      <c r="AL4" s="14"/>
    </row>
    <row r="5" spans="1:39" ht="24.75" customHeight="1">
      <c r="A5" s="274"/>
      <c r="B5" s="274"/>
      <c r="C5" s="280"/>
      <c r="D5" s="280"/>
      <c r="E5" s="280" t="s">
        <v>50</v>
      </c>
      <c r="F5" s="266" t="s">
        <v>403</v>
      </c>
      <c r="G5" s="267"/>
      <c r="H5" s="267"/>
      <c r="I5" s="268"/>
      <c r="J5" s="280" t="s">
        <v>404</v>
      </c>
      <c r="K5" s="280" t="s">
        <v>405</v>
      </c>
      <c r="L5" s="280" t="s">
        <v>406</v>
      </c>
      <c r="M5" s="280" t="s">
        <v>407</v>
      </c>
      <c r="N5" s="280" t="s">
        <v>408</v>
      </c>
      <c r="O5" s="282" t="s">
        <v>117</v>
      </c>
      <c r="P5" s="278" t="s">
        <v>50</v>
      </c>
      <c r="Q5" s="254" t="s">
        <v>51</v>
      </c>
      <c r="R5" s="255"/>
      <c r="S5" s="275"/>
      <c r="T5" s="254" t="s">
        <v>52</v>
      </c>
      <c r="U5" s="255"/>
      <c r="V5" s="275"/>
      <c r="W5" s="254" t="s">
        <v>53</v>
      </c>
      <c r="X5" s="255"/>
      <c r="Y5" s="275"/>
      <c r="Z5" s="299" t="s">
        <v>409</v>
      </c>
      <c r="AL5" s="14"/>
    </row>
    <row r="6" spans="1:39" ht="31.5" customHeight="1">
      <c r="A6" s="268"/>
      <c r="B6" s="268"/>
      <c r="C6" s="279"/>
      <c r="D6" s="279"/>
      <c r="E6" s="279"/>
      <c r="F6" s="22" t="s">
        <v>131</v>
      </c>
      <c r="G6" s="22" t="s">
        <v>410</v>
      </c>
      <c r="H6" s="22" t="s">
        <v>411</v>
      </c>
      <c r="I6" s="22" t="s">
        <v>412</v>
      </c>
      <c r="J6" s="279"/>
      <c r="K6" s="279"/>
      <c r="L6" s="279"/>
      <c r="M6" s="279"/>
      <c r="N6" s="279"/>
      <c r="O6" s="266"/>
      <c r="P6" s="279"/>
      <c r="Q6" s="22" t="s">
        <v>131</v>
      </c>
      <c r="R6" s="22" t="s">
        <v>413</v>
      </c>
      <c r="S6" s="22" t="s">
        <v>414</v>
      </c>
      <c r="T6" s="22" t="s">
        <v>131</v>
      </c>
      <c r="U6" s="22" t="s">
        <v>413</v>
      </c>
      <c r="V6" s="22" t="s">
        <v>414</v>
      </c>
      <c r="W6" s="22" t="s">
        <v>131</v>
      </c>
      <c r="X6" s="22" t="s">
        <v>413</v>
      </c>
      <c r="Y6" s="22" t="s">
        <v>414</v>
      </c>
      <c r="Z6" s="300"/>
      <c r="AL6" s="14"/>
    </row>
    <row r="7" spans="1:39" s="13" customFormat="1" ht="23.25" customHeight="1">
      <c r="A7" s="51"/>
      <c r="B7" s="52" t="s">
        <v>50</v>
      </c>
      <c r="C7" s="44"/>
      <c r="D7" s="53">
        <f t="shared" ref="D7:Z7" si="0">D8</f>
        <v>26648.87</v>
      </c>
      <c r="E7" s="53">
        <f t="shared" si="0"/>
        <v>23691.37</v>
      </c>
      <c r="F7" s="53">
        <f t="shared" si="0"/>
        <v>16498.37</v>
      </c>
      <c r="G7" s="53">
        <f t="shared" si="0"/>
        <v>16498.37</v>
      </c>
      <c r="H7" s="53">
        <f t="shared" si="0"/>
        <v>0</v>
      </c>
      <c r="I7" s="53">
        <f t="shared" si="0"/>
        <v>0</v>
      </c>
      <c r="J7" s="53">
        <f t="shared" si="0"/>
        <v>7193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7">
        <f t="shared" si="0"/>
        <v>0</v>
      </c>
      <c r="P7" s="53">
        <f t="shared" si="0"/>
        <v>2957.5</v>
      </c>
      <c r="Q7" s="53">
        <f t="shared" si="0"/>
        <v>457.5</v>
      </c>
      <c r="R7" s="59">
        <f t="shared" si="0"/>
        <v>457.5</v>
      </c>
      <c r="S7" s="59">
        <f t="shared" si="0"/>
        <v>0</v>
      </c>
      <c r="T7" s="59">
        <f t="shared" si="0"/>
        <v>0</v>
      </c>
      <c r="U7" s="59">
        <f t="shared" si="0"/>
        <v>0</v>
      </c>
      <c r="V7" s="59">
        <f t="shared" si="0"/>
        <v>0</v>
      </c>
      <c r="W7" s="59">
        <f t="shared" si="0"/>
        <v>0</v>
      </c>
      <c r="X7" s="59">
        <f t="shared" si="0"/>
        <v>0</v>
      </c>
      <c r="Y7" s="59">
        <f t="shared" si="0"/>
        <v>0</v>
      </c>
      <c r="Z7" s="62">
        <f t="shared" si="0"/>
        <v>2500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4"/>
      <c r="AM7" s="2"/>
    </row>
    <row r="8" spans="1:39" ht="23.25" customHeight="1">
      <c r="A8" s="51"/>
      <c r="B8" s="52" t="s">
        <v>100</v>
      </c>
      <c r="C8" s="44" t="s">
        <v>135</v>
      </c>
      <c r="D8" s="53">
        <f t="shared" ref="D8:Z8" si="1">D9+D12+D19+D23</f>
        <v>26648.87</v>
      </c>
      <c r="E8" s="53">
        <f t="shared" si="1"/>
        <v>23691.37</v>
      </c>
      <c r="F8" s="53">
        <f t="shared" si="1"/>
        <v>16498.37</v>
      </c>
      <c r="G8" s="53">
        <f t="shared" si="1"/>
        <v>16498.37</v>
      </c>
      <c r="H8" s="53">
        <f t="shared" si="1"/>
        <v>0</v>
      </c>
      <c r="I8" s="53">
        <f t="shared" si="1"/>
        <v>0</v>
      </c>
      <c r="J8" s="53">
        <f t="shared" si="1"/>
        <v>7193</v>
      </c>
      <c r="K8" s="53">
        <f t="shared" si="1"/>
        <v>0</v>
      </c>
      <c r="L8" s="53">
        <f t="shared" si="1"/>
        <v>0</v>
      </c>
      <c r="M8" s="53">
        <f t="shared" si="1"/>
        <v>0</v>
      </c>
      <c r="N8" s="53">
        <f t="shared" si="1"/>
        <v>0</v>
      </c>
      <c r="O8" s="57">
        <f t="shared" si="1"/>
        <v>0</v>
      </c>
      <c r="P8" s="53">
        <f t="shared" si="1"/>
        <v>2957.5</v>
      </c>
      <c r="Q8" s="53">
        <f t="shared" si="1"/>
        <v>457.5</v>
      </c>
      <c r="R8" s="59">
        <f t="shared" si="1"/>
        <v>457.5</v>
      </c>
      <c r="S8" s="59">
        <f t="shared" si="1"/>
        <v>0</v>
      </c>
      <c r="T8" s="59">
        <f t="shared" si="1"/>
        <v>0</v>
      </c>
      <c r="U8" s="59">
        <f t="shared" si="1"/>
        <v>0</v>
      </c>
      <c r="V8" s="59">
        <f t="shared" si="1"/>
        <v>0</v>
      </c>
      <c r="W8" s="59">
        <f t="shared" si="1"/>
        <v>0</v>
      </c>
      <c r="X8" s="59">
        <f t="shared" si="1"/>
        <v>0</v>
      </c>
      <c r="Y8" s="59">
        <f t="shared" si="1"/>
        <v>0</v>
      </c>
      <c r="Z8" s="62">
        <f t="shared" si="1"/>
        <v>2500</v>
      </c>
    </row>
    <row r="9" spans="1:39" ht="23.25" customHeight="1">
      <c r="A9" s="51" t="s">
        <v>136</v>
      </c>
      <c r="B9" s="52" t="s">
        <v>137</v>
      </c>
      <c r="C9" s="44"/>
      <c r="D9" s="53">
        <f t="shared" ref="D9:Z9" si="2">D10</f>
        <v>23717.67</v>
      </c>
      <c r="E9" s="53">
        <f t="shared" si="2"/>
        <v>20760.169999999998</v>
      </c>
      <c r="F9" s="53">
        <f t="shared" si="2"/>
        <v>13951.26</v>
      </c>
      <c r="G9" s="53">
        <f t="shared" si="2"/>
        <v>13951.26</v>
      </c>
      <c r="H9" s="53">
        <f t="shared" si="2"/>
        <v>0</v>
      </c>
      <c r="I9" s="53">
        <f t="shared" si="2"/>
        <v>0</v>
      </c>
      <c r="J9" s="53">
        <f t="shared" si="2"/>
        <v>6808.91</v>
      </c>
      <c r="K9" s="53">
        <f t="shared" si="2"/>
        <v>0</v>
      </c>
      <c r="L9" s="53">
        <f t="shared" si="2"/>
        <v>0</v>
      </c>
      <c r="M9" s="53">
        <f t="shared" si="2"/>
        <v>0</v>
      </c>
      <c r="N9" s="53">
        <f t="shared" si="2"/>
        <v>0</v>
      </c>
      <c r="O9" s="57">
        <f t="shared" si="2"/>
        <v>0</v>
      </c>
      <c r="P9" s="53">
        <f t="shared" si="2"/>
        <v>2957.5</v>
      </c>
      <c r="Q9" s="53">
        <f t="shared" si="2"/>
        <v>457.5</v>
      </c>
      <c r="R9" s="59">
        <f t="shared" si="2"/>
        <v>457.5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59">
        <f t="shared" si="2"/>
        <v>0</v>
      </c>
      <c r="W9" s="59">
        <f t="shared" si="2"/>
        <v>0</v>
      </c>
      <c r="X9" s="59">
        <f t="shared" si="2"/>
        <v>0</v>
      </c>
      <c r="Y9" s="59">
        <f t="shared" si="2"/>
        <v>0</v>
      </c>
      <c r="Z9" s="62">
        <f t="shared" si="2"/>
        <v>2500</v>
      </c>
    </row>
    <row r="10" spans="1:39" ht="23.25" customHeight="1">
      <c r="A10" s="51" t="s">
        <v>138</v>
      </c>
      <c r="B10" s="52" t="s">
        <v>139</v>
      </c>
      <c r="C10" s="44"/>
      <c r="D10" s="53">
        <f t="shared" ref="D10:Z10" si="3">D11</f>
        <v>23717.67</v>
      </c>
      <c r="E10" s="53">
        <f t="shared" si="3"/>
        <v>20760.169999999998</v>
      </c>
      <c r="F10" s="53">
        <f t="shared" si="3"/>
        <v>13951.26</v>
      </c>
      <c r="G10" s="53">
        <f t="shared" si="3"/>
        <v>13951.26</v>
      </c>
      <c r="H10" s="53">
        <f t="shared" si="3"/>
        <v>0</v>
      </c>
      <c r="I10" s="53">
        <f t="shared" si="3"/>
        <v>0</v>
      </c>
      <c r="J10" s="53">
        <f t="shared" si="3"/>
        <v>6808.91</v>
      </c>
      <c r="K10" s="53">
        <f t="shared" si="3"/>
        <v>0</v>
      </c>
      <c r="L10" s="53">
        <f t="shared" si="3"/>
        <v>0</v>
      </c>
      <c r="M10" s="53">
        <f t="shared" si="3"/>
        <v>0</v>
      </c>
      <c r="N10" s="53">
        <f t="shared" si="3"/>
        <v>0</v>
      </c>
      <c r="O10" s="57">
        <f t="shared" si="3"/>
        <v>0</v>
      </c>
      <c r="P10" s="53">
        <f t="shared" si="3"/>
        <v>2957.5</v>
      </c>
      <c r="Q10" s="53">
        <f t="shared" si="3"/>
        <v>457.5</v>
      </c>
      <c r="R10" s="59">
        <f t="shared" si="3"/>
        <v>457.5</v>
      </c>
      <c r="S10" s="59">
        <f t="shared" si="3"/>
        <v>0</v>
      </c>
      <c r="T10" s="59">
        <f t="shared" si="3"/>
        <v>0</v>
      </c>
      <c r="U10" s="59">
        <f t="shared" si="3"/>
        <v>0</v>
      </c>
      <c r="V10" s="59">
        <f t="shared" si="3"/>
        <v>0</v>
      </c>
      <c r="W10" s="59">
        <f t="shared" si="3"/>
        <v>0</v>
      </c>
      <c r="X10" s="59">
        <f t="shared" si="3"/>
        <v>0</v>
      </c>
      <c r="Y10" s="59">
        <f t="shared" si="3"/>
        <v>0</v>
      </c>
      <c r="Z10" s="62">
        <f t="shared" si="3"/>
        <v>2500</v>
      </c>
    </row>
    <row r="11" spans="1:39" ht="23.25" customHeight="1">
      <c r="A11" s="54" t="s">
        <v>140</v>
      </c>
      <c r="B11" s="55" t="s">
        <v>141</v>
      </c>
      <c r="C11" s="48" t="s">
        <v>142</v>
      </c>
      <c r="D11" s="56">
        <v>23717.67</v>
      </c>
      <c r="E11" s="56">
        <v>20760.169999999998</v>
      </c>
      <c r="F11" s="56">
        <v>13951.26</v>
      </c>
      <c r="G11" s="56">
        <v>13951.26</v>
      </c>
      <c r="H11" s="56">
        <v>0</v>
      </c>
      <c r="I11" s="56">
        <v>0</v>
      </c>
      <c r="J11" s="56">
        <v>6808.91</v>
      </c>
      <c r="K11" s="56">
        <v>0</v>
      </c>
      <c r="L11" s="56">
        <v>0</v>
      </c>
      <c r="M11" s="56">
        <v>0</v>
      </c>
      <c r="N11" s="56">
        <v>0</v>
      </c>
      <c r="O11" s="58">
        <v>0</v>
      </c>
      <c r="P11" s="56">
        <v>2957.5</v>
      </c>
      <c r="Q11" s="56">
        <v>457.5</v>
      </c>
      <c r="R11" s="60">
        <v>457.5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3">
        <v>2500</v>
      </c>
    </row>
    <row r="12" spans="1:39" ht="23.25" customHeight="1">
      <c r="A12" s="51" t="s">
        <v>143</v>
      </c>
      <c r="B12" s="52" t="s">
        <v>144</v>
      </c>
      <c r="C12" s="44"/>
      <c r="D12" s="53">
        <f t="shared" ref="D12:Z12" si="4">D13+D17</f>
        <v>1334.34</v>
      </c>
      <c r="E12" s="53">
        <f t="shared" si="4"/>
        <v>1334.34</v>
      </c>
      <c r="F12" s="53">
        <f t="shared" si="4"/>
        <v>1315.12</v>
      </c>
      <c r="G12" s="53">
        <f t="shared" si="4"/>
        <v>1315.12</v>
      </c>
      <c r="H12" s="53">
        <f t="shared" si="4"/>
        <v>0</v>
      </c>
      <c r="I12" s="53">
        <f t="shared" si="4"/>
        <v>0</v>
      </c>
      <c r="J12" s="53">
        <f t="shared" si="4"/>
        <v>19.22</v>
      </c>
      <c r="K12" s="53">
        <f t="shared" si="4"/>
        <v>0</v>
      </c>
      <c r="L12" s="53">
        <f t="shared" si="4"/>
        <v>0</v>
      </c>
      <c r="M12" s="53">
        <f t="shared" si="4"/>
        <v>0</v>
      </c>
      <c r="N12" s="53">
        <f t="shared" si="4"/>
        <v>0</v>
      </c>
      <c r="O12" s="57">
        <f t="shared" si="4"/>
        <v>0</v>
      </c>
      <c r="P12" s="53">
        <f t="shared" si="4"/>
        <v>0</v>
      </c>
      <c r="Q12" s="53">
        <f t="shared" si="4"/>
        <v>0</v>
      </c>
      <c r="R12" s="59">
        <f t="shared" si="4"/>
        <v>0</v>
      </c>
      <c r="S12" s="59">
        <f t="shared" si="4"/>
        <v>0</v>
      </c>
      <c r="T12" s="59">
        <f t="shared" si="4"/>
        <v>0</v>
      </c>
      <c r="U12" s="59">
        <f t="shared" si="4"/>
        <v>0</v>
      </c>
      <c r="V12" s="59">
        <f t="shared" si="4"/>
        <v>0</v>
      </c>
      <c r="W12" s="59">
        <f t="shared" si="4"/>
        <v>0</v>
      </c>
      <c r="X12" s="59">
        <f t="shared" si="4"/>
        <v>0</v>
      </c>
      <c r="Y12" s="59">
        <f t="shared" si="4"/>
        <v>0</v>
      </c>
      <c r="Z12" s="62">
        <f t="shared" si="4"/>
        <v>0</v>
      </c>
    </row>
    <row r="13" spans="1:39" ht="23.25" customHeight="1">
      <c r="A13" s="51" t="s">
        <v>145</v>
      </c>
      <c r="B13" s="52" t="s">
        <v>146</v>
      </c>
      <c r="C13" s="44"/>
      <c r="D13" s="53">
        <f t="shared" ref="D13:Z13" si="5">SUM(D14:D16)</f>
        <v>1324.48</v>
      </c>
      <c r="E13" s="53">
        <f t="shared" si="5"/>
        <v>1324.48</v>
      </c>
      <c r="F13" s="53">
        <f t="shared" si="5"/>
        <v>1305.26</v>
      </c>
      <c r="G13" s="53">
        <f t="shared" si="5"/>
        <v>1305.26</v>
      </c>
      <c r="H13" s="53">
        <f t="shared" si="5"/>
        <v>0</v>
      </c>
      <c r="I13" s="53">
        <f t="shared" si="5"/>
        <v>0</v>
      </c>
      <c r="J13" s="53">
        <f t="shared" si="5"/>
        <v>19.22</v>
      </c>
      <c r="K13" s="53">
        <f t="shared" si="5"/>
        <v>0</v>
      </c>
      <c r="L13" s="53">
        <f t="shared" si="5"/>
        <v>0</v>
      </c>
      <c r="M13" s="53">
        <f t="shared" si="5"/>
        <v>0</v>
      </c>
      <c r="N13" s="53">
        <f t="shared" si="5"/>
        <v>0</v>
      </c>
      <c r="O13" s="57">
        <f t="shared" si="5"/>
        <v>0</v>
      </c>
      <c r="P13" s="53">
        <f t="shared" si="5"/>
        <v>0</v>
      </c>
      <c r="Q13" s="53">
        <f t="shared" si="5"/>
        <v>0</v>
      </c>
      <c r="R13" s="59">
        <f t="shared" si="5"/>
        <v>0</v>
      </c>
      <c r="S13" s="59">
        <f t="shared" si="5"/>
        <v>0</v>
      </c>
      <c r="T13" s="59">
        <f t="shared" si="5"/>
        <v>0</v>
      </c>
      <c r="U13" s="59">
        <f t="shared" si="5"/>
        <v>0</v>
      </c>
      <c r="V13" s="59">
        <f t="shared" si="5"/>
        <v>0</v>
      </c>
      <c r="W13" s="59">
        <f t="shared" si="5"/>
        <v>0</v>
      </c>
      <c r="X13" s="59">
        <f t="shared" si="5"/>
        <v>0</v>
      </c>
      <c r="Y13" s="59">
        <f t="shared" si="5"/>
        <v>0</v>
      </c>
      <c r="Z13" s="62">
        <f t="shared" si="5"/>
        <v>0</v>
      </c>
    </row>
    <row r="14" spans="1:39" ht="23.25" customHeight="1">
      <c r="A14" s="54" t="s">
        <v>147</v>
      </c>
      <c r="B14" s="55" t="s">
        <v>148</v>
      </c>
      <c r="C14" s="48" t="s">
        <v>142</v>
      </c>
      <c r="D14" s="56">
        <v>140.97</v>
      </c>
      <c r="E14" s="56">
        <v>140.97</v>
      </c>
      <c r="F14" s="56">
        <v>121.75</v>
      </c>
      <c r="G14" s="56">
        <v>121.75</v>
      </c>
      <c r="H14" s="56">
        <v>0</v>
      </c>
      <c r="I14" s="56">
        <v>0</v>
      </c>
      <c r="J14" s="56">
        <v>19.22</v>
      </c>
      <c r="K14" s="56">
        <v>0</v>
      </c>
      <c r="L14" s="56">
        <v>0</v>
      </c>
      <c r="M14" s="56">
        <v>0</v>
      </c>
      <c r="N14" s="56">
        <v>0</v>
      </c>
      <c r="O14" s="58">
        <v>0</v>
      </c>
      <c r="P14" s="56">
        <v>0</v>
      </c>
      <c r="Q14" s="56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3">
        <v>0</v>
      </c>
    </row>
    <row r="15" spans="1:39" ht="23.25" customHeight="1">
      <c r="A15" s="54" t="s">
        <v>149</v>
      </c>
      <c r="B15" s="55" t="s">
        <v>150</v>
      </c>
      <c r="C15" s="48" t="s">
        <v>142</v>
      </c>
      <c r="D15" s="56">
        <v>789.01</v>
      </c>
      <c r="E15" s="56">
        <v>789.01</v>
      </c>
      <c r="F15" s="56">
        <v>789.01</v>
      </c>
      <c r="G15" s="56">
        <v>789.01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8">
        <v>0</v>
      </c>
      <c r="P15" s="56">
        <v>0</v>
      </c>
      <c r="Q15" s="56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3">
        <v>0</v>
      </c>
    </row>
    <row r="16" spans="1:39" ht="23.25" customHeight="1">
      <c r="A16" s="54" t="s">
        <v>151</v>
      </c>
      <c r="B16" s="55" t="s">
        <v>152</v>
      </c>
      <c r="C16" s="48" t="s">
        <v>142</v>
      </c>
      <c r="D16" s="56">
        <v>394.5</v>
      </c>
      <c r="E16" s="56">
        <v>394.5</v>
      </c>
      <c r="F16" s="56">
        <v>394.5</v>
      </c>
      <c r="G16" s="56">
        <v>394.5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8">
        <v>0</v>
      </c>
      <c r="P16" s="56">
        <v>0</v>
      </c>
      <c r="Q16" s="56">
        <v>0</v>
      </c>
      <c r="R16" s="60">
        <v>0</v>
      </c>
      <c r="S16" s="60">
        <v>0</v>
      </c>
      <c r="T16" s="60">
        <v>0</v>
      </c>
      <c r="U16" s="60">
        <v>0</v>
      </c>
      <c r="V16" s="60">
        <v>0</v>
      </c>
      <c r="W16" s="60">
        <v>0</v>
      </c>
      <c r="X16" s="60">
        <v>0</v>
      </c>
      <c r="Y16" s="60">
        <v>0</v>
      </c>
      <c r="Z16" s="63">
        <v>0</v>
      </c>
    </row>
    <row r="17" spans="1:26" ht="23.25" customHeight="1">
      <c r="A17" s="51" t="s">
        <v>153</v>
      </c>
      <c r="B17" s="52" t="s">
        <v>154</v>
      </c>
      <c r="C17" s="44"/>
      <c r="D17" s="53">
        <f t="shared" ref="D17:Z17" si="6">D18</f>
        <v>9.86</v>
      </c>
      <c r="E17" s="53">
        <f t="shared" si="6"/>
        <v>9.86</v>
      </c>
      <c r="F17" s="53">
        <f t="shared" si="6"/>
        <v>9.86</v>
      </c>
      <c r="G17" s="53">
        <f t="shared" si="6"/>
        <v>9.86</v>
      </c>
      <c r="H17" s="53">
        <f t="shared" si="6"/>
        <v>0</v>
      </c>
      <c r="I17" s="53">
        <f t="shared" si="6"/>
        <v>0</v>
      </c>
      <c r="J17" s="53">
        <f t="shared" si="6"/>
        <v>0</v>
      </c>
      <c r="K17" s="53">
        <f t="shared" si="6"/>
        <v>0</v>
      </c>
      <c r="L17" s="53">
        <f t="shared" si="6"/>
        <v>0</v>
      </c>
      <c r="M17" s="53">
        <f t="shared" si="6"/>
        <v>0</v>
      </c>
      <c r="N17" s="53">
        <f t="shared" si="6"/>
        <v>0</v>
      </c>
      <c r="O17" s="57">
        <f t="shared" si="6"/>
        <v>0</v>
      </c>
      <c r="P17" s="53">
        <f t="shared" si="6"/>
        <v>0</v>
      </c>
      <c r="Q17" s="53">
        <f t="shared" si="6"/>
        <v>0</v>
      </c>
      <c r="R17" s="59">
        <f t="shared" si="6"/>
        <v>0</v>
      </c>
      <c r="S17" s="59">
        <f t="shared" si="6"/>
        <v>0</v>
      </c>
      <c r="T17" s="59">
        <f t="shared" si="6"/>
        <v>0</v>
      </c>
      <c r="U17" s="59">
        <f t="shared" si="6"/>
        <v>0</v>
      </c>
      <c r="V17" s="59">
        <f t="shared" si="6"/>
        <v>0</v>
      </c>
      <c r="W17" s="59">
        <f t="shared" si="6"/>
        <v>0</v>
      </c>
      <c r="X17" s="59">
        <f t="shared" si="6"/>
        <v>0</v>
      </c>
      <c r="Y17" s="59">
        <f t="shared" si="6"/>
        <v>0</v>
      </c>
      <c r="Z17" s="62">
        <f t="shared" si="6"/>
        <v>0</v>
      </c>
    </row>
    <row r="18" spans="1:26" ht="23.25" customHeight="1">
      <c r="A18" s="54" t="s">
        <v>155</v>
      </c>
      <c r="B18" s="55" t="s">
        <v>156</v>
      </c>
      <c r="C18" s="48" t="s">
        <v>142</v>
      </c>
      <c r="D18" s="56">
        <v>9.86</v>
      </c>
      <c r="E18" s="56">
        <v>9.86</v>
      </c>
      <c r="F18" s="56">
        <v>9.86</v>
      </c>
      <c r="G18" s="56">
        <v>9.86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8">
        <v>0</v>
      </c>
      <c r="P18" s="56">
        <v>0</v>
      </c>
      <c r="Q18" s="56">
        <v>0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60">
        <v>0</v>
      </c>
      <c r="Y18" s="60">
        <v>0</v>
      </c>
      <c r="Z18" s="63">
        <v>0</v>
      </c>
    </row>
    <row r="19" spans="1:26" ht="23.25" customHeight="1">
      <c r="A19" s="51" t="s">
        <v>157</v>
      </c>
      <c r="B19" s="52" t="s">
        <v>158</v>
      </c>
      <c r="C19" s="44"/>
      <c r="D19" s="53">
        <f t="shared" ref="D19:Z19" si="7">D20</f>
        <v>657.47</v>
      </c>
      <c r="E19" s="53">
        <f t="shared" si="7"/>
        <v>657.47</v>
      </c>
      <c r="F19" s="53">
        <f t="shared" si="7"/>
        <v>657.47</v>
      </c>
      <c r="G19" s="53">
        <f t="shared" si="7"/>
        <v>657.47</v>
      </c>
      <c r="H19" s="53">
        <f t="shared" si="7"/>
        <v>0</v>
      </c>
      <c r="I19" s="53">
        <f t="shared" si="7"/>
        <v>0</v>
      </c>
      <c r="J19" s="53">
        <f t="shared" si="7"/>
        <v>0</v>
      </c>
      <c r="K19" s="53">
        <f t="shared" si="7"/>
        <v>0</v>
      </c>
      <c r="L19" s="53">
        <f t="shared" si="7"/>
        <v>0</v>
      </c>
      <c r="M19" s="53">
        <f t="shared" si="7"/>
        <v>0</v>
      </c>
      <c r="N19" s="53">
        <f t="shared" si="7"/>
        <v>0</v>
      </c>
      <c r="O19" s="57">
        <f t="shared" si="7"/>
        <v>0</v>
      </c>
      <c r="P19" s="53">
        <f t="shared" si="7"/>
        <v>0</v>
      </c>
      <c r="Q19" s="53">
        <f t="shared" si="7"/>
        <v>0</v>
      </c>
      <c r="R19" s="59">
        <f t="shared" si="7"/>
        <v>0</v>
      </c>
      <c r="S19" s="59">
        <f t="shared" si="7"/>
        <v>0</v>
      </c>
      <c r="T19" s="59">
        <f t="shared" si="7"/>
        <v>0</v>
      </c>
      <c r="U19" s="59">
        <f t="shared" si="7"/>
        <v>0</v>
      </c>
      <c r="V19" s="59">
        <f t="shared" si="7"/>
        <v>0</v>
      </c>
      <c r="W19" s="59">
        <f t="shared" si="7"/>
        <v>0</v>
      </c>
      <c r="X19" s="59">
        <f t="shared" si="7"/>
        <v>0</v>
      </c>
      <c r="Y19" s="59">
        <f t="shared" si="7"/>
        <v>0</v>
      </c>
      <c r="Z19" s="62">
        <f t="shared" si="7"/>
        <v>0</v>
      </c>
    </row>
    <row r="20" spans="1:26" ht="23.25" customHeight="1">
      <c r="A20" s="51" t="s">
        <v>159</v>
      </c>
      <c r="B20" s="52" t="s">
        <v>160</v>
      </c>
      <c r="C20" s="44"/>
      <c r="D20" s="53">
        <f t="shared" ref="D20:Z20" si="8">SUM(D21:D22)</f>
        <v>657.47</v>
      </c>
      <c r="E20" s="53">
        <f t="shared" si="8"/>
        <v>657.47</v>
      </c>
      <c r="F20" s="53">
        <f t="shared" si="8"/>
        <v>657.47</v>
      </c>
      <c r="G20" s="53">
        <f t="shared" si="8"/>
        <v>657.47</v>
      </c>
      <c r="H20" s="53">
        <f t="shared" si="8"/>
        <v>0</v>
      </c>
      <c r="I20" s="53">
        <f t="shared" si="8"/>
        <v>0</v>
      </c>
      <c r="J20" s="53">
        <f t="shared" si="8"/>
        <v>0</v>
      </c>
      <c r="K20" s="53">
        <f t="shared" si="8"/>
        <v>0</v>
      </c>
      <c r="L20" s="53">
        <f t="shared" si="8"/>
        <v>0</v>
      </c>
      <c r="M20" s="53">
        <f t="shared" si="8"/>
        <v>0</v>
      </c>
      <c r="N20" s="53">
        <f t="shared" si="8"/>
        <v>0</v>
      </c>
      <c r="O20" s="57">
        <f t="shared" si="8"/>
        <v>0</v>
      </c>
      <c r="P20" s="53">
        <f t="shared" si="8"/>
        <v>0</v>
      </c>
      <c r="Q20" s="53">
        <f t="shared" si="8"/>
        <v>0</v>
      </c>
      <c r="R20" s="59">
        <f t="shared" si="8"/>
        <v>0</v>
      </c>
      <c r="S20" s="59">
        <f t="shared" si="8"/>
        <v>0</v>
      </c>
      <c r="T20" s="59">
        <f t="shared" si="8"/>
        <v>0</v>
      </c>
      <c r="U20" s="59">
        <f t="shared" si="8"/>
        <v>0</v>
      </c>
      <c r="V20" s="59">
        <f t="shared" si="8"/>
        <v>0</v>
      </c>
      <c r="W20" s="59">
        <f t="shared" si="8"/>
        <v>0</v>
      </c>
      <c r="X20" s="59">
        <f t="shared" si="8"/>
        <v>0</v>
      </c>
      <c r="Y20" s="59">
        <f t="shared" si="8"/>
        <v>0</v>
      </c>
      <c r="Z20" s="62">
        <f t="shared" si="8"/>
        <v>0</v>
      </c>
    </row>
    <row r="21" spans="1:26" ht="23.25" customHeight="1">
      <c r="A21" s="54" t="s">
        <v>161</v>
      </c>
      <c r="B21" s="55" t="s">
        <v>162</v>
      </c>
      <c r="C21" s="48" t="s">
        <v>142</v>
      </c>
      <c r="D21" s="56">
        <v>435.56</v>
      </c>
      <c r="E21" s="56">
        <v>435.56</v>
      </c>
      <c r="F21" s="56">
        <v>435.56</v>
      </c>
      <c r="G21" s="56">
        <v>435.56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8">
        <v>0</v>
      </c>
      <c r="P21" s="56">
        <v>0</v>
      </c>
      <c r="Q21" s="56">
        <v>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3">
        <v>0</v>
      </c>
    </row>
    <row r="22" spans="1:26" ht="23.25" customHeight="1">
      <c r="A22" s="54" t="s">
        <v>163</v>
      </c>
      <c r="B22" s="55" t="s">
        <v>164</v>
      </c>
      <c r="C22" s="48" t="s">
        <v>142</v>
      </c>
      <c r="D22" s="56">
        <v>221.91</v>
      </c>
      <c r="E22" s="56">
        <v>221.91</v>
      </c>
      <c r="F22" s="56">
        <v>221.91</v>
      </c>
      <c r="G22" s="56">
        <v>221.91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8">
        <v>0</v>
      </c>
      <c r="P22" s="56">
        <v>0</v>
      </c>
      <c r="Q22" s="56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3">
        <v>0</v>
      </c>
    </row>
    <row r="23" spans="1:26" ht="23.25" customHeight="1">
      <c r="A23" s="51" t="s">
        <v>165</v>
      </c>
      <c r="B23" s="52" t="s">
        <v>166</v>
      </c>
      <c r="C23" s="44"/>
      <c r="D23" s="53">
        <f t="shared" ref="D23:Z23" si="9">D24</f>
        <v>939.39</v>
      </c>
      <c r="E23" s="53">
        <f t="shared" si="9"/>
        <v>939.39</v>
      </c>
      <c r="F23" s="53">
        <f t="shared" si="9"/>
        <v>574.52</v>
      </c>
      <c r="G23" s="53">
        <f t="shared" si="9"/>
        <v>574.52</v>
      </c>
      <c r="H23" s="53">
        <f t="shared" si="9"/>
        <v>0</v>
      </c>
      <c r="I23" s="53">
        <f t="shared" si="9"/>
        <v>0</v>
      </c>
      <c r="J23" s="53">
        <f t="shared" si="9"/>
        <v>364.87</v>
      </c>
      <c r="K23" s="53">
        <f t="shared" si="9"/>
        <v>0</v>
      </c>
      <c r="L23" s="53">
        <f t="shared" si="9"/>
        <v>0</v>
      </c>
      <c r="M23" s="53">
        <f t="shared" si="9"/>
        <v>0</v>
      </c>
      <c r="N23" s="53">
        <f t="shared" si="9"/>
        <v>0</v>
      </c>
      <c r="O23" s="57">
        <f t="shared" si="9"/>
        <v>0</v>
      </c>
      <c r="P23" s="53">
        <f t="shared" si="9"/>
        <v>0</v>
      </c>
      <c r="Q23" s="53">
        <f t="shared" si="9"/>
        <v>0</v>
      </c>
      <c r="R23" s="59">
        <f t="shared" si="9"/>
        <v>0</v>
      </c>
      <c r="S23" s="59">
        <f t="shared" si="9"/>
        <v>0</v>
      </c>
      <c r="T23" s="59">
        <f t="shared" si="9"/>
        <v>0</v>
      </c>
      <c r="U23" s="59">
        <f t="shared" si="9"/>
        <v>0</v>
      </c>
      <c r="V23" s="59">
        <f t="shared" si="9"/>
        <v>0</v>
      </c>
      <c r="W23" s="59">
        <f t="shared" si="9"/>
        <v>0</v>
      </c>
      <c r="X23" s="59">
        <f t="shared" si="9"/>
        <v>0</v>
      </c>
      <c r="Y23" s="59">
        <f t="shared" si="9"/>
        <v>0</v>
      </c>
      <c r="Z23" s="62">
        <f t="shared" si="9"/>
        <v>0</v>
      </c>
    </row>
    <row r="24" spans="1:26" ht="23.25" customHeight="1">
      <c r="A24" s="51" t="s">
        <v>167</v>
      </c>
      <c r="B24" s="52" t="s">
        <v>168</v>
      </c>
      <c r="C24" s="44"/>
      <c r="D24" s="53">
        <f t="shared" ref="D24:Z24" si="10">D25</f>
        <v>939.39</v>
      </c>
      <c r="E24" s="53">
        <f t="shared" si="10"/>
        <v>939.39</v>
      </c>
      <c r="F24" s="53">
        <f t="shared" si="10"/>
        <v>574.52</v>
      </c>
      <c r="G24" s="53">
        <f t="shared" si="10"/>
        <v>574.52</v>
      </c>
      <c r="H24" s="53">
        <f t="shared" si="10"/>
        <v>0</v>
      </c>
      <c r="I24" s="53">
        <f t="shared" si="10"/>
        <v>0</v>
      </c>
      <c r="J24" s="53">
        <f t="shared" si="10"/>
        <v>364.87</v>
      </c>
      <c r="K24" s="53">
        <f t="shared" si="10"/>
        <v>0</v>
      </c>
      <c r="L24" s="53">
        <f t="shared" si="10"/>
        <v>0</v>
      </c>
      <c r="M24" s="53">
        <f t="shared" si="10"/>
        <v>0</v>
      </c>
      <c r="N24" s="53">
        <f t="shared" si="10"/>
        <v>0</v>
      </c>
      <c r="O24" s="57">
        <f t="shared" si="10"/>
        <v>0</v>
      </c>
      <c r="P24" s="53">
        <f t="shared" si="10"/>
        <v>0</v>
      </c>
      <c r="Q24" s="53">
        <f t="shared" si="10"/>
        <v>0</v>
      </c>
      <c r="R24" s="59">
        <f t="shared" si="10"/>
        <v>0</v>
      </c>
      <c r="S24" s="59">
        <f t="shared" si="10"/>
        <v>0</v>
      </c>
      <c r="T24" s="59">
        <f t="shared" si="10"/>
        <v>0</v>
      </c>
      <c r="U24" s="59">
        <f t="shared" si="10"/>
        <v>0</v>
      </c>
      <c r="V24" s="59">
        <f t="shared" si="10"/>
        <v>0</v>
      </c>
      <c r="W24" s="59">
        <f t="shared" si="10"/>
        <v>0</v>
      </c>
      <c r="X24" s="59">
        <f t="shared" si="10"/>
        <v>0</v>
      </c>
      <c r="Y24" s="59">
        <f t="shared" si="10"/>
        <v>0</v>
      </c>
      <c r="Z24" s="62">
        <f t="shared" si="10"/>
        <v>0</v>
      </c>
    </row>
    <row r="25" spans="1:26" ht="23.25" customHeight="1">
      <c r="A25" s="54" t="s">
        <v>169</v>
      </c>
      <c r="B25" s="55" t="s">
        <v>170</v>
      </c>
      <c r="C25" s="48" t="s">
        <v>142</v>
      </c>
      <c r="D25" s="56">
        <v>939.39</v>
      </c>
      <c r="E25" s="56">
        <v>939.39</v>
      </c>
      <c r="F25" s="56">
        <v>574.52</v>
      </c>
      <c r="G25" s="56">
        <v>574.52</v>
      </c>
      <c r="H25" s="56">
        <v>0</v>
      </c>
      <c r="I25" s="56">
        <v>0</v>
      </c>
      <c r="J25" s="56">
        <v>364.87</v>
      </c>
      <c r="K25" s="56">
        <v>0</v>
      </c>
      <c r="L25" s="56">
        <v>0</v>
      </c>
      <c r="M25" s="56">
        <v>0</v>
      </c>
      <c r="N25" s="56">
        <v>0</v>
      </c>
      <c r="O25" s="58">
        <v>0</v>
      </c>
      <c r="P25" s="56">
        <v>0</v>
      </c>
      <c r="Q25" s="56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3">
        <v>0</v>
      </c>
    </row>
  </sheetData>
  <sheetProtection formatCells="0" formatColumns="0" formatRows="0"/>
  <mergeCells count="20">
    <mergeCell ref="N5:N6"/>
    <mergeCell ref="O5:O6"/>
    <mergeCell ref="P5:P6"/>
    <mergeCell ref="Z5:Z6"/>
    <mergeCell ref="A2:Z2"/>
    <mergeCell ref="E4:O4"/>
    <mergeCell ref="P4:Z4"/>
    <mergeCell ref="F5:I5"/>
    <mergeCell ref="Q5:S5"/>
    <mergeCell ref="T5:V5"/>
    <mergeCell ref="W5:Y5"/>
    <mergeCell ref="A4:A6"/>
    <mergeCell ref="B4:B6"/>
    <mergeCell ref="C4:C6"/>
    <mergeCell ref="D4:D6"/>
    <mergeCell ref="E5:E6"/>
    <mergeCell ref="J5:J6"/>
    <mergeCell ref="K5:K6"/>
    <mergeCell ref="L5:L6"/>
    <mergeCell ref="M5:M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35" orientation="landscape" horizontalDpi="300" verticalDpi="300" r:id="rId1"/>
  <headerFooter scaleWithDoc="0"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23"/>
  <sheetViews>
    <sheetView showGridLines="0" showZeros="0" workbookViewId="0"/>
  </sheetViews>
  <sheetFormatPr defaultColWidth="9.140625" defaultRowHeight="13.5"/>
  <cols>
    <col min="1" max="1" width="16.5703125" style="1" customWidth="1"/>
    <col min="2" max="2" width="45.42578125" style="1" customWidth="1"/>
    <col min="3" max="3" width="13" style="1" customWidth="1"/>
    <col min="4" max="4" width="18.5703125" style="1" customWidth="1"/>
    <col min="5" max="5" width="14.28515625" style="1" customWidth="1"/>
    <col min="6" max="6" width="13.85546875" style="1" customWidth="1"/>
    <col min="7" max="8" width="9" style="1" customWidth="1"/>
    <col min="9" max="16384" width="9.140625" style="3"/>
  </cols>
  <sheetData>
    <row r="1" spans="1:8" ht="24.75" customHeight="1">
      <c r="A1" s="4" t="s">
        <v>43</v>
      </c>
      <c r="F1" s="5"/>
    </row>
    <row r="2" spans="1:8" ht="24.75" customHeight="1">
      <c r="A2" s="240" t="s">
        <v>415</v>
      </c>
      <c r="B2" s="241"/>
      <c r="C2" s="241"/>
      <c r="D2" s="241"/>
      <c r="E2" s="241"/>
      <c r="F2" s="242"/>
    </row>
    <row r="3" spans="1:8" ht="24.75" customHeight="1">
      <c r="D3" s="38"/>
      <c r="E3" s="38"/>
      <c r="F3" s="39" t="s">
        <v>45</v>
      </c>
    </row>
    <row r="4" spans="1:8" ht="24.75" customHeight="1">
      <c r="A4" s="6" t="s">
        <v>125</v>
      </c>
      <c r="B4" s="17" t="s">
        <v>126</v>
      </c>
      <c r="C4" s="40" t="s">
        <v>127</v>
      </c>
      <c r="D4" s="40" t="s">
        <v>416</v>
      </c>
      <c r="E4" s="18" t="s">
        <v>129</v>
      </c>
      <c r="F4" s="41" t="s">
        <v>130</v>
      </c>
      <c r="G4" s="14"/>
    </row>
    <row r="5" spans="1:8" s="13" customFormat="1" ht="24.75" customHeight="1">
      <c r="A5" s="42"/>
      <c r="B5" s="43" t="s">
        <v>50</v>
      </c>
      <c r="C5" s="44"/>
      <c r="D5" s="45">
        <f>D6</f>
        <v>26648.87</v>
      </c>
      <c r="E5" s="45">
        <f>E6</f>
        <v>18734.97</v>
      </c>
      <c r="F5" s="46">
        <f>F6</f>
        <v>7913.9</v>
      </c>
      <c r="G5" s="34"/>
      <c r="H5" s="2"/>
    </row>
    <row r="6" spans="1:8" ht="24.75" customHeight="1">
      <c r="A6" s="42"/>
      <c r="B6" s="43" t="s">
        <v>100</v>
      </c>
      <c r="C6" s="44" t="s">
        <v>135</v>
      </c>
      <c r="D6" s="45">
        <f>D7+D10+D17+D21</f>
        <v>26648.87</v>
      </c>
      <c r="E6" s="45">
        <f>E7+E10+E17+E21</f>
        <v>18734.97</v>
      </c>
      <c r="F6" s="46">
        <f>F7+F10+F17+F21</f>
        <v>7913.9</v>
      </c>
    </row>
    <row r="7" spans="1:8" ht="24.75" customHeight="1">
      <c r="A7" s="42" t="s">
        <v>136</v>
      </c>
      <c r="B7" s="43" t="s">
        <v>137</v>
      </c>
      <c r="C7" s="44"/>
      <c r="D7" s="45">
        <f t="shared" ref="D7:F8" si="0">D8</f>
        <v>23717.67</v>
      </c>
      <c r="E7" s="45">
        <f t="shared" si="0"/>
        <v>15803.77</v>
      </c>
      <c r="F7" s="46">
        <f t="shared" si="0"/>
        <v>7913.9</v>
      </c>
    </row>
    <row r="8" spans="1:8" ht="24.75" customHeight="1">
      <c r="A8" s="42" t="s">
        <v>138</v>
      </c>
      <c r="B8" s="43" t="s">
        <v>139</v>
      </c>
      <c r="C8" s="44"/>
      <c r="D8" s="45">
        <f t="shared" si="0"/>
        <v>23717.67</v>
      </c>
      <c r="E8" s="45">
        <f t="shared" si="0"/>
        <v>15803.77</v>
      </c>
      <c r="F8" s="46">
        <f t="shared" si="0"/>
        <v>7913.9</v>
      </c>
    </row>
    <row r="9" spans="1:8" ht="24.75" customHeight="1">
      <c r="A9" s="47" t="s">
        <v>140</v>
      </c>
      <c r="B9" s="9" t="s">
        <v>141</v>
      </c>
      <c r="C9" s="48" t="s">
        <v>142</v>
      </c>
      <c r="D9" s="49">
        <v>23717.67</v>
      </c>
      <c r="E9" s="49">
        <v>15803.77</v>
      </c>
      <c r="F9" s="50">
        <v>7913.9</v>
      </c>
    </row>
    <row r="10" spans="1:8" ht="24.75" customHeight="1">
      <c r="A10" s="42" t="s">
        <v>143</v>
      </c>
      <c r="B10" s="43" t="s">
        <v>144</v>
      </c>
      <c r="C10" s="44"/>
      <c r="D10" s="45">
        <f>D11+D15</f>
        <v>1334.34</v>
      </c>
      <c r="E10" s="45">
        <f>E11+E15</f>
        <v>1334.34</v>
      </c>
      <c r="F10" s="46">
        <f>F11+F15</f>
        <v>0</v>
      </c>
    </row>
    <row r="11" spans="1:8" ht="24.75" customHeight="1">
      <c r="A11" s="42" t="s">
        <v>145</v>
      </c>
      <c r="B11" s="43" t="s">
        <v>146</v>
      </c>
      <c r="C11" s="44"/>
      <c r="D11" s="45">
        <f>SUM(D12:D14)</f>
        <v>1324.48</v>
      </c>
      <c r="E11" s="45">
        <f>SUM(E12:E14)</f>
        <v>1324.48</v>
      </c>
      <c r="F11" s="46">
        <f>SUM(F12:F14)</f>
        <v>0</v>
      </c>
    </row>
    <row r="12" spans="1:8" ht="24.75" customHeight="1">
      <c r="A12" s="47" t="s">
        <v>147</v>
      </c>
      <c r="B12" s="9" t="s">
        <v>148</v>
      </c>
      <c r="C12" s="48" t="s">
        <v>142</v>
      </c>
      <c r="D12" s="49">
        <v>140.97</v>
      </c>
      <c r="E12" s="49">
        <v>140.97</v>
      </c>
      <c r="F12" s="50">
        <v>0</v>
      </c>
    </row>
    <row r="13" spans="1:8" ht="24.75" customHeight="1">
      <c r="A13" s="47" t="s">
        <v>149</v>
      </c>
      <c r="B13" s="9" t="s">
        <v>150</v>
      </c>
      <c r="C13" s="48" t="s">
        <v>142</v>
      </c>
      <c r="D13" s="49">
        <v>789.01</v>
      </c>
      <c r="E13" s="49">
        <v>789.01</v>
      </c>
      <c r="F13" s="50">
        <v>0</v>
      </c>
    </row>
    <row r="14" spans="1:8" ht="24.75" customHeight="1">
      <c r="A14" s="47" t="s">
        <v>151</v>
      </c>
      <c r="B14" s="9" t="s">
        <v>152</v>
      </c>
      <c r="C14" s="48" t="s">
        <v>142</v>
      </c>
      <c r="D14" s="49">
        <v>394.5</v>
      </c>
      <c r="E14" s="49">
        <v>394.5</v>
      </c>
      <c r="F14" s="50">
        <v>0</v>
      </c>
    </row>
    <row r="15" spans="1:8" ht="24.75" customHeight="1">
      <c r="A15" s="42" t="s">
        <v>153</v>
      </c>
      <c r="B15" s="43" t="s">
        <v>154</v>
      </c>
      <c r="C15" s="44"/>
      <c r="D15" s="45">
        <f>D16</f>
        <v>9.86</v>
      </c>
      <c r="E15" s="45">
        <f>E16</f>
        <v>9.86</v>
      </c>
      <c r="F15" s="46">
        <f>F16</f>
        <v>0</v>
      </c>
    </row>
    <row r="16" spans="1:8" ht="24.75" customHeight="1">
      <c r="A16" s="47" t="s">
        <v>155</v>
      </c>
      <c r="B16" s="9" t="s">
        <v>156</v>
      </c>
      <c r="C16" s="48" t="s">
        <v>142</v>
      </c>
      <c r="D16" s="49">
        <v>9.86</v>
      </c>
      <c r="E16" s="49">
        <v>9.86</v>
      </c>
      <c r="F16" s="50">
        <v>0</v>
      </c>
    </row>
    <row r="17" spans="1:6" ht="24.75" customHeight="1">
      <c r="A17" s="42" t="s">
        <v>157</v>
      </c>
      <c r="B17" s="43" t="s">
        <v>158</v>
      </c>
      <c r="C17" s="44"/>
      <c r="D17" s="45">
        <f>D18</f>
        <v>657.47</v>
      </c>
      <c r="E17" s="45">
        <f>E18</f>
        <v>657.47</v>
      </c>
      <c r="F17" s="46">
        <f>F18</f>
        <v>0</v>
      </c>
    </row>
    <row r="18" spans="1:6" ht="24.75" customHeight="1">
      <c r="A18" s="42" t="s">
        <v>159</v>
      </c>
      <c r="B18" s="43" t="s">
        <v>160</v>
      </c>
      <c r="C18" s="44"/>
      <c r="D18" s="45">
        <f>SUM(D19:D20)</f>
        <v>657.47</v>
      </c>
      <c r="E18" s="45">
        <f>SUM(E19:E20)</f>
        <v>657.47</v>
      </c>
      <c r="F18" s="46">
        <f>SUM(F19:F20)</f>
        <v>0</v>
      </c>
    </row>
    <row r="19" spans="1:6" ht="24.75" customHeight="1">
      <c r="A19" s="47" t="s">
        <v>161</v>
      </c>
      <c r="B19" s="9" t="s">
        <v>162</v>
      </c>
      <c r="C19" s="48" t="s">
        <v>142</v>
      </c>
      <c r="D19" s="49">
        <v>435.56</v>
      </c>
      <c r="E19" s="49">
        <v>435.56</v>
      </c>
      <c r="F19" s="50">
        <v>0</v>
      </c>
    </row>
    <row r="20" spans="1:6" ht="24.75" customHeight="1">
      <c r="A20" s="47" t="s">
        <v>163</v>
      </c>
      <c r="B20" s="9" t="s">
        <v>164</v>
      </c>
      <c r="C20" s="48" t="s">
        <v>142</v>
      </c>
      <c r="D20" s="49">
        <v>221.91</v>
      </c>
      <c r="E20" s="49">
        <v>221.91</v>
      </c>
      <c r="F20" s="50">
        <v>0</v>
      </c>
    </row>
    <row r="21" spans="1:6" ht="24.75" customHeight="1">
      <c r="A21" s="42" t="s">
        <v>165</v>
      </c>
      <c r="B21" s="43" t="s">
        <v>166</v>
      </c>
      <c r="C21" s="44"/>
      <c r="D21" s="45">
        <f t="shared" ref="D21:F22" si="1">D22</f>
        <v>939.39</v>
      </c>
      <c r="E21" s="45">
        <f t="shared" si="1"/>
        <v>939.39</v>
      </c>
      <c r="F21" s="46">
        <f t="shared" si="1"/>
        <v>0</v>
      </c>
    </row>
    <row r="22" spans="1:6" ht="24.75" customHeight="1">
      <c r="A22" s="42" t="s">
        <v>167</v>
      </c>
      <c r="B22" s="43" t="s">
        <v>168</v>
      </c>
      <c r="C22" s="44"/>
      <c r="D22" s="45">
        <f t="shared" si="1"/>
        <v>939.39</v>
      </c>
      <c r="E22" s="45">
        <f t="shared" si="1"/>
        <v>939.39</v>
      </c>
      <c r="F22" s="46">
        <f t="shared" si="1"/>
        <v>0</v>
      </c>
    </row>
    <row r="23" spans="1:6" ht="24.75" customHeight="1">
      <c r="A23" s="47" t="s">
        <v>169</v>
      </c>
      <c r="B23" s="9" t="s">
        <v>170</v>
      </c>
      <c r="C23" s="48" t="s">
        <v>142</v>
      </c>
      <c r="D23" s="49">
        <v>939.39</v>
      </c>
      <c r="E23" s="49">
        <v>939.39</v>
      </c>
      <c r="F23" s="50">
        <v>0</v>
      </c>
    </row>
  </sheetData>
  <sheetProtection formatCells="0" formatColumns="0" formatRows="0"/>
  <mergeCells count="1">
    <mergeCell ref="A2:F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scaleWithDoc="0"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7"/>
  <sheetViews>
    <sheetView showGridLines="0" showZeros="0" workbookViewId="0"/>
  </sheetViews>
  <sheetFormatPr defaultColWidth="9.140625" defaultRowHeight="13.5"/>
  <cols>
    <col min="1" max="1" width="14" style="1" customWidth="1"/>
    <col min="2" max="2" width="38" style="1" customWidth="1"/>
    <col min="3" max="25" width="12.85546875" style="1" customWidth="1"/>
    <col min="26" max="27" width="9.28515625" style="1" customWidth="1"/>
    <col min="28" max="16384" width="9.140625" style="3"/>
  </cols>
  <sheetData>
    <row r="1" spans="1:27" ht="24.75" customHeight="1">
      <c r="A1" s="4" t="s">
        <v>43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7" ht="24.75" customHeight="1">
      <c r="A2" s="263" t="s">
        <v>417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</row>
    <row r="3" spans="1:27" ht="24.75" customHeight="1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 t="s">
        <v>45</v>
      </c>
    </row>
    <row r="4" spans="1:27" ht="24.75" customHeight="1">
      <c r="A4" s="273" t="s">
        <v>127</v>
      </c>
      <c r="B4" s="273" t="s">
        <v>173</v>
      </c>
      <c r="C4" s="278" t="s">
        <v>400</v>
      </c>
      <c r="D4" s="254" t="s">
        <v>401</v>
      </c>
      <c r="E4" s="255"/>
      <c r="F4" s="255"/>
      <c r="G4" s="255"/>
      <c r="H4" s="255"/>
      <c r="I4" s="255"/>
      <c r="J4" s="255"/>
      <c r="K4" s="255"/>
      <c r="L4" s="255"/>
      <c r="M4" s="255"/>
      <c r="N4" s="298"/>
      <c r="O4" s="258" t="s">
        <v>402</v>
      </c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14"/>
    </row>
    <row r="5" spans="1:27" ht="24.75" customHeight="1">
      <c r="A5" s="274"/>
      <c r="B5" s="274"/>
      <c r="C5" s="280"/>
      <c r="D5" s="280" t="s">
        <v>50</v>
      </c>
      <c r="E5" s="266" t="s">
        <v>403</v>
      </c>
      <c r="F5" s="267"/>
      <c r="G5" s="267"/>
      <c r="H5" s="268"/>
      <c r="I5" s="280" t="s">
        <v>404</v>
      </c>
      <c r="J5" s="280" t="s">
        <v>418</v>
      </c>
      <c r="K5" s="280" t="s">
        <v>406</v>
      </c>
      <c r="L5" s="280" t="s">
        <v>407</v>
      </c>
      <c r="M5" s="280" t="s">
        <v>408</v>
      </c>
      <c r="N5" s="282" t="s">
        <v>117</v>
      </c>
      <c r="O5" s="278" t="s">
        <v>50</v>
      </c>
      <c r="P5" s="254" t="s">
        <v>51</v>
      </c>
      <c r="Q5" s="255"/>
      <c r="R5" s="275"/>
      <c r="S5" s="254" t="s">
        <v>52</v>
      </c>
      <c r="T5" s="255"/>
      <c r="U5" s="275"/>
      <c r="V5" s="254" t="s">
        <v>53</v>
      </c>
      <c r="W5" s="255"/>
      <c r="X5" s="275"/>
      <c r="Y5" s="299" t="s">
        <v>409</v>
      </c>
      <c r="Z5" s="14"/>
    </row>
    <row r="6" spans="1:27" ht="36.75" customHeight="1">
      <c r="A6" s="268"/>
      <c r="B6" s="268"/>
      <c r="C6" s="279"/>
      <c r="D6" s="279"/>
      <c r="E6" s="22" t="s">
        <v>131</v>
      </c>
      <c r="F6" s="22" t="s">
        <v>410</v>
      </c>
      <c r="G6" s="22" t="s">
        <v>411</v>
      </c>
      <c r="H6" s="22" t="s">
        <v>412</v>
      </c>
      <c r="I6" s="279"/>
      <c r="J6" s="279"/>
      <c r="K6" s="279"/>
      <c r="L6" s="279"/>
      <c r="M6" s="279"/>
      <c r="N6" s="266"/>
      <c r="O6" s="279"/>
      <c r="P6" s="22" t="s">
        <v>131</v>
      </c>
      <c r="Q6" s="22" t="s">
        <v>413</v>
      </c>
      <c r="R6" s="22" t="s">
        <v>414</v>
      </c>
      <c r="S6" s="22" t="s">
        <v>131</v>
      </c>
      <c r="T6" s="22" t="s">
        <v>413</v>
      </c>
      <c r="U6" s="22" t="s">
        <v>414</v>
      </c>
      <c r="V6" s="22" t="s">
        <v>131</v>
      </c>
      <c r="W6" s="22" t="s">
        <v>413</v>
      </c>
      <c r="X6" s="22" t="s">
        <v>414</v>
      </c>
      <c r="Y6" s="300"/>
      <c r="Z6" s="14"/>
    </row>
    <row r="7" spans="1:27" s="13" customFormat="1" ht="25.5" customHeight="1">
      <c r="A7" s="23"/>
      <c r="B7" s="24" t="s">
        <v>50</v>
      </c>
      <c r="C7" s="25">
        <f t="shared" ref="C7:Y7" si="0">C8</f>
        <v>26648.87</v>
      </c>
      <c r="D7" s="25">
        <f t="shared" si="0"/>
        <v>23691.37</v>
      </c>
      <c r="E7" s="25">
        <f t="shared" si="0"/>
        <v>16498.37</v>
      </c>
      <c r="F7" s="25">
        <f t="shared" si="0"/>
        <v>16498.37</v>
      </c>
      <c r="G7" s="25">
        <f t="shared" si="0"/>
        <v>0</v>
      </c>
      <c r="H7" s="25">
        <f t="shared" si="0"/>
        <v>0</v>
      </c>
      <c r="I7" s="25">
        <f t="shared" si="0"/>
        <v>7193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30">
        <f t="shared" si="0"/>
        <v>0</v>
      </c>
      <c r="O7" s="25">
        <f t="shared" si="0"/>
        <v>2957.5</v>
      </c>
      <c r="P7" s="25">
        <f t="shared" si="0"/>
        <v>457.5</v>
      </c>
      <c r="Q7" s="25">
        <f t="shared" si="0"/>
        <v>457.5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33">
        <f t="shared" si="0"/>
        <v>2500</v>
      </c>
      <c r="Z7" s="34"/>
      <c r="AA7" s="2"/>
    </row>
    <row r="8" spans="1:27" ht="25.5" customHeight="1">
      <c r="A8" s="23" t="s">
        <v>135</v>
      </c>
      <c r="B8" s="24" t="s">
        <v>100</v>
      </c>
      <c r="C8" s="25">
        <f t="shared" ref="C8:Y8" si="1">C9+C14</f>
        <v>26648.87</v>
      </c>
      <c r="D8" s="25">
        <f t="shared" si="1"/>
        <v>23691.37</v>
      </c>
      <c r="E8" s="25">
        <f t="shared" si="1"/>
        <v>16498.37</v>
      </c>
      <c r="F8" s="25">
        <f t="shared" si="1"/>
        <v>16498.37</v>
      </c>
      <c r="G8" s="25">
        <f t="shared" si="1"/>
        <v>0</v>
      </c>
      <c r="H8" s="25">
        <f t="shared" si="1"/>
        <v>0</v>
      </c>
      <c r="I8" s="25">
        <f t="shared" si="1"/>
        <v>7193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30">
        <f t="shared" si="1"/>
        <v>0</v>
      </c>
      <c r="O8" s="25">
        <f t="shared" si="1"/>
        <v>2957.5</v>
      </c>
      <c r="P8" s="25">
        <f t="shared" si="1"/>
        <v>457.5</v>
      </c>
      <c r="Q8" s="25">
        <f t="shared" si="1"/>
        <v>457.5</v>
      </c>
      <c r="R8" s="25">
        <f t="shared" si="1"/>
        <v>0</v>
      </c>
      <c r="S8" s="25">
        <f t="shared" si="1"/>
        <v>0</v>
      </c>
      <c r="T8" s="25">
        <f t="shared" si="1"/>
        <v>0</v>
      </c>
      <c r="U8" s="25">
        <f t="shared" si="1"/>
        <v>0</v>
      </c>
      <c r="V8" s="25">
        <f t="shared" si="1"/>
        <v>0</v>
      </c>
      <c r="W8" s="25">
        <f t="shared" si="1"/>
        <v>0</v>
      </c>
      <c r="X8" s="25">
        <f t="shared" si="1"/>
        <v>0</v>
      </c>
      <c r="Y8" s="33">
        <f t="shared" si="1"/>
        <v>2500</v>
      </c>
    </row>
    <row r="9" spans="1:27" ht="25.5" customHeight="1">
      <c r="A9" s="23"/>
      <c r="B9" s="24" t="s">
        <v>189</v>
      </c>
      <c r="C9" s="25">
        <f t="shared" ref="C9:Y9" si="2">SUM(C10:C13)</f>
        <v>7913.9</v>
      </c>
      <c r="D9" s="25">
        <f t="shared" si="2"/>
        <v>4956.3999999999996</v>
      </c>
      <c r="E9" s="25">
        <f t="shared" si="2"/>
        <v>4913.3999999999996</v>
      </c>
      <c r="F9" s="25">
        <f t="shared" si="2"/>
        <v>4913.3999999999996</v>
      </c>
      <c r="G9" s="25">
        <f t="shared" si="2"/>
        <v>0</v>
      </c>
      <c r="H9" s="25">
        <f t="shared" si="2"/>
        <v>0</v>
      </c>
      <c r="I9" s="25">
        <f t="shared" si="2"/>
        <v>43</v>
      </c>
      <c r="J9" s="25">
        <f t="shared" si="2"/>
        <v>0</v>
      </c>
      <c r="K9" s="25">
        <f t="shared" si="2"/>
        <v>0</v>
      </c>
      <c r="L9" s="25">
        <f t="shared" si="2"/>
        <v>0</v>
      </c>
      <c r="M9" s="25">
        <f t="shared" si="2"/>
        <v>0</v>
      </c>
      <c r="N9" s="30">
        <f t="shared" si="2"/>
        <v>0</v>
      </c>
      <c r="O9" s="25">
        <f t="shared" si="2"/>
        <v>2957.5</v>
      </c>
      <c r="P9" s="25">
        <f t="shared" si="2"/>
        <v>457.5</v>
      </c>
      <c r="Q9" s="25">
        <f t="shared" si="2"/>
        <v>457.5</v>
      </c>
      <c r="R9" s="25">
        <f t="shared" si="2"/>
        <v>0</v>
      </c>
      <c r="S9" s="25">
        <f t="shared" si="2"/>
        <v>0</v>
      </c>
      <c r="T9" s="25">
        <f t="shared" si="2"/>
        <v>0</v>
      </c>
      <c r="U9" s="25">
        <f t="shared" si="2"/>
        <v>0</v>
      </c>
      <c r="V9" s="25">
        <f t="shared" si="2"/>
        <v>0</v>
      </c>
      <c r="W9" s="25">
        <f t="shared" si="2"/>
        <v>0</v>
      </c>
      <c r="X9" s="25">
        <f t="shared" si="2"/>
        <v>0</v>
      </c>
      <c r="Y9" s="33">
        <f t="shared" si="2"/>
        <v>2500</v>
      </c>
    </row>
    <row r="10" spans="1:27" ht="25.5" customHeight="1">
      <c r="A10" s="26" t="s">
        <v>142</v>
      </c>
      <c r="B10" s="27" t="s">
        <v>419</v>
      </c>
      <c r="C10" s="28">
        <v>2500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31">
        <v>0</v>
      </c>
      <c r="O10" s="28">
        <v>2500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35">
        <v>2500</v>
      </c>
    </row>
    <row r="11" spans="1:27" ht="25.5" customHeight="1">
      <c r="A11" s="26" t="s">
        <v>142</v>
      </c>
      <c r="B11" s="27" t="s">
        <v>191</v>
      </c>
      <c r="C11" s="28">
        <v>4905.5</v>
      </c>
      <c r="D11" s="28">
        <v>4448</v>
      </c>
      <c r="E11" s="28">
        <v>4448</v>
      </c>
      <c r="F11" s="28">
        <v>4448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31">
        <v>0</v>
      </c>
      <c r="O11" s="28">
        <v>457.5</v>
      </c>
      <c r="P11" s="28">
        <v>457.5</v>
      </c>
      <c r="Q11" s="28">
        <v>457.5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35">
        <v>0</v>
      </c>
    </row>
    <row r="12" spans="1:27" ht="25.5" customHeight="1">
      <c r="A12" s="26" t="s">
        <v>142</v>
      </c>
      <c r="B12" s="27" t="s">
        <v>190</v>
      </c>
      <c r="C12" s="28">
        <v>465.4</v>
      </c>
      <c r="D12" s="28">
        <v>465.4</v>
      </c>
      <c r="E12" s="28">
        <v>465.4</v>
      </c>
      <c r="F12" s="28">
        <v>465.4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31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35">
        <v>0</v>
      </c>
    </row>
    <row r="13" spans="1:27" ht="25.5" customHeight="1">
      <c r="A13" s="26" t="s">
        <v>142</v>
      </c>
      <c r="B13" s="27" t="s">
        <v>420</v>
      </c>
      <c r="C13" s="28">
        <v>43</v>
      </c>
      <c r="D13" s="28">
        <v>43</v>
      </c>
      <c r="E13" s="28">
        <v>0</v>
      </c>
      <c r="F13" s="28">
        <v>0</v>
      </c>
      <c r="G13" s="28">
        <v>0</v>
      </c>
      <c r="H13" s="28">
        <v>0</v>
      </c>
      <c r="I13" s="28">
        <v>43</v>
      </c>
      <c r="J13" s="28">
        <v>0</v>
      </c>
      <c r="K13" s="28">
        <v>0</v>
      </c>
      <c r="L13" s="28">
        <v>0</v>
      </c>
      <c r="M13" s="28">
        <v>0</v>
      </c>
      <c r="N13" s="31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35">
        <v>0</v>
      </c>
    </row>
    <row r="14" spans="1:27" ht="25.5" customHeight="1">
      <c r="A14" s="23"/>
      <c r="B14" s="24" t="s">
        <v>177</v>
      </c>
      <c r="C14" s="25">
        <f t="shared" ref="C14:Y14" si="3">SUM(C15:C17)</f>
        <v>18734.97</v>
      </c>
      <c r="D14" s="25">
        <f t="shared" si="3"/>
        <v>18734.97</v>
      </c>
      <c r="E14" s="25">
        <f t="shared" si="3"/>
        <v>11584.97</v>
      </c>
      <c r="F14" s="25">
        <f t="shared" si="3"/>
        <v>11584.97</v>
      </c>
      <c r="G14" s="25">
        <f t="shared" si="3"/>
        <v>0</v>
      </c>
      <c r="H14" s="25">
        <f t="shared" si="3"/>
        <v>0</v>
      </c>
      <c r="I14" s="25">
        <f t="shared" si="3"/>
        <v>7150</v>
      </c>
      <c r="J14" s="25">
        <f t="shared" si="3"/>
        <v>0</v>
      </c>
      <c r="K14" s="25">
        <f t="shared" si="3"/>
        <v>0</v>
      </c>
      <c r="L14" s="25">
        <f t="shared" si="3"/>
        <v>0</v>
      </c>
      <c r="M14" s="25">
        <f t="shared" si="3"/>
        <v>0</v>
      </c>
      <c r="N14" s="30">
        <f t="shared" si="3"/>
        <v>0</v>
      </c>
      <c r="O14" s="25">
        <f t="shared" si="3"/>
        <v>0</v>
      </c>
      <c r="P14" s="25">
        <f t="shared" si="3"/>
        <v>0</v>
      </c>
      <c r="Q14" s="25">
        <f t="shared" si="3"/>
        <v>0</v>
      </c>
      <c r="R14" s="25">
        <f t="shared" si="3"/>
        <v>0</v>
      </c>
      <c r="S14" s="25">
        <f t="shared" si="3"/>
        <v>0</v>
      </c>
      <c r="T14" s="25">
        <f t="shared" si="3"/>
        <v>0</v>
      </c>
      <c r="U14" s="25">
        <f t="shared" si="3"/>
        <v>0</v>
      </c>
      <c r="V14" s="25">
        <f t="shared" si="3"/>
        <v>0</v>
      </c>
      <c r="W14" s="25">
        <f t="shared" si="3"/>
        <v>0</v>
      </c>
      <c r="X14" s="25">
        <f t="shared" si="3"/>
        <v>0</v>
      </c>
      <c r="Y14" s="33">
        <f t="shared" si="3"/>
        <v>0</v>
      </c>
    </row>
    <row r="15" spans="1:27" ht="25.5" customHeight="1">
      <c r="A15" s="26" t="s">
        <v>142</v>
      </c>
      <c r="B15" s="27" t="s">
        <v>179</v>
      </c>
      <c r="C15" s="28">
        <v>12045.46</v>
      </c>
      <c r="D15" s="28">
        <v>12045.46</v>
      </c>
      <c r="E15" s="28">
        <v>7421.59</v>
      </c>
      <c r="F15" s="28">
        <v>7421.59</v>
      </c>
      <c r="G15" s="28">
        <v>0</v>
      </c>
      <c r="H15" s="28">
        <v>0</v>
      </c>
      <c r="I15" s="28">
        <v>4623.87</v>
      </c>
      <c r="J15" s="28">
        <v>0</v>
      </c>
      <c r="K15" s="28">
        <v>0</v>
      </c>
      <c r="L15" s="28">
        <v>0</v>
      </c>
      <c r="M15" s="28">
        <v>0</v>
      </c>
      <c r="N15" s="3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35">
        <v>0</v>
      </c>
    </row>
    <row r="16" spans="1:27" ht="25.5" customHeight="1">
      <c r="A16" s="26" t="s">
        <v>142</v>
      </c>
      <c r="B16" s="27" t="s">
        <v>180</v>
      </c>
      <c r="C16" s="28">
        <v>4690.66</v>
      </c>
      <c r="D16" s="28">
        <v>4690.66</v>
      </c>
      <c r="E16" s="28">
        <v>2533.75</v>
      </c>
      <c r="F16" s="28">
        <v>2533.75</v>
      </c>
      <c r="G16" s="28">
        <v>0</v>
      </c>
      <c r="H16" s="28">
        <v>0</v>
      </c>
      <c r="I16" s="28">
        <v>2156.91</v>
      </c>
      <c r="J16" s="28">
        <v>0</v>
      </c>
      <c r="K16" s="28">
        <v>0</v>
      </c>
      <c r="L16" s="28">
        <v>0</v>
      </c>
      <c r="M16" s="28">
        <v>0</v>
      </c>
      <c r="N16" s="31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35">
        <v>0</v>
      </c>
    </row>
    <row r="17" spans="1:25" ht="25.5" customHeight="1">
      <c r="A17" s="26" t="s">
        <v>142</v>
      </c>
      <c r="B17" s="27" t="s">
        <v>181</v>
      </c>
      <c r="C17" s="28">
        <v>1998.85</v>
      </c>
      <c r="D17" s="28">
        <v>1998.85</v>
      </c>
      <c r="E17" s="28">
        <v>1629.63</v>
      </c>
      <c r="F17" s="28">
        <v>1629.63</v>
      </c>
      <c r="G17" s="28">
        <v>0</v>
      </c>
      <c r="H17" s="28">
        <v>0</v>
      </c>
      <c r="I17" s="28">
        <v>369.22</v>
      </c>
      <c r="J17" s="28">
        <v>0</v>
      </c>
      <c r="K17" s="28">
        <v>0</v>
      </c>
      <c r="L17" s="28">
        <v>0</v>
      </c>
      <c r="M17" s="28">
        <v>0</v>
      </c>
      <c r="N17" s="31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35">
        <v>0</v>
      </c>
    </row>
  </sheetData>
  <sheetProtection formatCells="0" formatColumns="0" formatRows="0"/>
  <mergeCells count="19">
    <mergeCell ref="N5:N6"/>
    <mergeCell ref="O5:O6"/>
    <mergeCell ref="Y5:Y6"/>
    <mergeCell ref="A2:Y2"/>
    <mergeCell ref="D4:N4"/>
    <mergeCell ref="O4:Y4"/>
    <mergeCell ref="E5:H5"/>
    <mergeCell ref="P5:R5"/>
    <mergeCell ref="S5:U5"/>
    <mergeCell ref="V5:X5"/>
    <mergeCell ref="A4:A6"/>
    <mergeCell ref="B4:B6"/>
    <mergeCell ref="C4:C6"/>
    <mergeCell ref="D5:D6"/>
    <mergeCell ref="I5:I6"/>
    <mergeCell ref="J5:J6"/>
    <mergeCell ref="K5:K6"/>
    <mergeCell ref="L5:L6"/>
    <mergeCell ref="M5:M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39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showGridLines="0" showZeros="0" tabSelected="1" workbookViewId="0"/>
  </sheetViews>
  <sheetFormatPr defaultColWidth="9.140625" defaultRowHeight="13.5"/>
  <cols>
    <col min="1" max="1" width="15.7109375" style="3" customWidth="1"/>
    <col min="2" max="2" width="41.85546875" style="1" customWidth="1"/>
    <col min="3" max="3" width="20.28515625" style="1" customWidth="1"/>
    <col min="4" max="4" width="26.5703125" style="1" customWidth="1"/>
    <col min="5" max="5" width="25.28515625" style="1" customWidth="1"/>
    <col min="6" max="6" width="22.28515625" style="1" customWidth="1"/>
    <col min="7" max="8" width="6.85546875" style="1" customWidth="1"/>
    <col min="9" max="16384" width="9.140625" style="3"/>
  </cols>
  <sheetData>
    <row r="1" spans="1:14" ht="24.75" customHeight="1">
      <c r="A1" s="4" t="s">
        <v>43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4.75" customHeight="1">
      <c r="A2" s="239" t="s">
        <v>421</v>
      </c>
      <c r="B2" s="239"/>
      <c r="C2" s="239"/>
      <c r="D2" s="239"/>
      <c r="E2" s="239"/>
      <c r="F2" s="239"/>
      <c r="G2"/>
      <c r="H2"/>
      <c r="I2"/>
      <c r="J2"/>
      <c r="K2"/>
      <c r="L2"/>
      <c r="M2"/>
      <c r="N2"/>
    </row>
    <row r="3" spans="1:14" ht="24.75" customHeight="1">
      <c r="B3" s="3"/>
      <c r="C3" s="3"/>
      <c r="D3" s="3"/>
      <c r="E3" s="3"/>
      <c r="F3" s="5" t="s">
        <v>45</v>
      </c>
      <c r="G3"/>
      <c r="H3"/>
      <c r="I3"/>
      <c r="J3"/>
      <c r="K3"/>
      <c r="L3"/>
      <c r="M3"/>
      <c r="N3"/>
    </row>
    <row r="4" spans="1:14" ht="24.75" customHeight="1">
      <c r="A4" s="6" t="s">
        <v>125</v>
      </c>
      <c r="B4" s="6" t="s">
        <v>422</v>
      </c>
      <c r="C4" s="7" t="s">
        <v>50</v>
      </c>
      <c r="D4" s="7" t="s">
        <v>423</v>
      </c>
      <c r="E4" s="7" t="s">
        <v>424</v>
      </c>
      <c r="F4" s="8" t="s">
        <v>425</v>
      </c>
      <c r="G4"/>
      <c r="H4"/>
      <c r="I4"/>
      <c r="J4"/>
      <c r="K4"/>
      <c r="L4"/>
      <c r="M4"/>
      <c r="N4"/>
    </row>
    <row r="5" spans="1:14" s="1" customFormat="1" ht="24.75" customHeight="1">
      <c r="A5" s="6" t="s">
        <v>99</v>
      </c>
      <c r="B5" s="6" t="s">
        <v>99</v>
      </c>
      <c r="C5" s="7">
        <v>1</v>
      </c>
      <c r="D5" s="7">
        <v>2</v>
      </c>
      <c r="E5" s="7">
        <v>3</v>
      </c>
      <c r="F5" s="8">
        <v>4</v>
      </c>
      <c r="I5" s="12"/>
      <c r="J5" s="12"/>
      <c r="K5" s="12"/>
      <c r="L5" s="12"/>
      <c r="M5" s="12"/>
      <c r="N5" s="12"/>
    </row>
    <row r="6" spans="1:14" s="2" customFormat="1" ht="24.75" customHeight="1">
      <c r="A6" s="9"/>
      <c r="B6" s="9"/>
      <c r="C6" s="10"/>
      <c r="D6" s="10"/>
      <c r="E6" s="10"/>
      <c r="F6" s="11"/>
      <c r="I6" s="12"/>
      <c r="J6" s="12"/>
      <c r="K6" s="12"/>
      <c r="L6" s="12"/>
      <c r="M6" s="12"/>
      <c r="N6" s="12"/>
    </row>
    <row r="7" spans="1:14" s="1" customFormat="1" ht="12.75" customHeight="1">
      <c r="B7" s="12"/>
      <c r="I7" s="12"/>
      <c r="J7" s="12"/>
      <c r="K7" s="12"/>
      <c r="L7" s="12"/>
      <c r="M7" s="12"/>
      <c r="N7" s="12"/>
    </row>
  </sheetData>
  <sheetProtection formatCells="0" formatColumns="0" formatRows="0"/>
  <mergeCells count="1">
    <mergeCell ref="A2:F2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90" fitToHeight="100" orientation="landscape" horizontalDpi="300" verticalDpi="300"/>
  <headerFooter scaleWithDoc="0"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41"/>
  <sheetViews>
    <sheetView showGridLines="0" showZeros="0" workbookViewId="0"/>
  </sheetViews>
  <sheetFormatPr defaultColWidth="9.140625" defaultRowHeight="13.5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5" width="20.7109375" style="1" customWidth="1"/>
    <col min="6" max="6" width="21" style="1" customWidth="1"/>
    <col min="7" max="7" width="21.85546875" style="1" customWidth="1"/>
    <col min="8" max="101" width="9" style="1" customWidth="1"/>
    <col min="102" max="16384" width="9.140625" style="3"/>
  </cols>
  <sheetData>
    <row r="1" spans="1:101" ht="25.5" customHeight="1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1" ht="25.5" customHeight="1">
      <c r="A2" s="240" t="s">
        <v>44</v>
      </c>
      <c r="B2" s="241"/>
      <c r="C2" s="241"/>
      <c r="D2" s="241"/>
      <c r="E2" s="241"/>
      <c r="F2" s="242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</row>
    <row r="3" spans="1:101" ht="16.5" customHeight="1">
      <c r="B3" s="91"/>
      <c r="C3" s="111"/>
      <c r="D3" s="5"/>
      <c r="E3" s="5"/>
      <c r="G3" s="5" t="s">
        <v>45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1" ht="16.5" customHeight="1">
      <c r="A4" s="243" t="s">
        <v>46</v>
      </c>
      <c r="B4" s="243"/>
      <c r="C4" s="243" t="s">
        <v>47</v>
      </c>
      <c r="D4" s="243"/>
      <c r="E4" s="243"/>
      <c r="F4" s="243"/>
      <c r="G4" s="20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</row>
    <row r="5" spans="1:101" ht="16.5" customHeight="1">
      <c r="A5" s="6" t="s">
        <v>48</v>
      </c>
      <c r="B5" s="7" t="s">
        <v>49</v>
      </c>
      <c r="C5" s="112" t="s">
        <v>48</v>
      </c>
      <c r="D5" s="112" t="s">
        <v>50</v>
      </c>
      <c r="E5" s="112" t="s">
        <v>51</v>
      </c>
      <c r="F5" s="163" t="s">
        <v>52</v>
      </c>
      <c r="G5" s="192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pans="1:101" s="13" customFormat="1" ht="16.5" customHeight="1">
      <c r="A6" s="209" t="s">
        <v>54</v>
      </c>
      <c r="B6" s="210">
        <v>16498.37</v>
      </c>
      <c r="C6" s="211" t="s">
        <v>55</v>
      </c>
      <c r="D6" s="160">
        <v>16498.37</v>
      </c>
      <c r="E6" s="160">
        <v>16498.37</v>
      </c>
      <c r="F6" s="162">
        <v>0</v>
      </c>
      <c r="G6" s="212">
        <v>0</v>
      </c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2"/>
    </row>
    <row r="7" spans="1:101" s="13" customFormat="1" ht="16.5" customHeight="1">
      <c r="A7" s="100" t="s">
        <v>56</v>
      </c>
      <c r="B7" s="193">
        <v>16498.37</v>
      </c>
      <c r="C7" s="198" t="s">
        <v>57</v>
      </c>
      <c r="D7" s="116">
        <v>0</v>
      </c>
      <c r="E7" s="199">
        <v>0</v>
      </c>
      <c r="F7" s="89">
        <v>0</v>
      </c>
      <c r="G7" s="213">
        <v>0</v>
      </c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2"/>
    </row>
    <row r="8" spans="1:101" s="13" customFormat="1" ht="16.5" customHeight="1">
      <c r="A8" s="100" t="s">
        <v>58</v>
      </c>
      <c r="B8" s="193">
        <v>0</v>
      </c>
      <c r="C8" s="198" t="s">
        <v>59</v>
      </c>
      <c r="D8" s="116">
        <v>0</v>
      </c>
      <c r="E8" s="60">
        <v>0</v>
      </c>
      <c r="F8" s="89">
        <v>0</v>
      </c>
      <c r="G8" s="213">
        <v>0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2"/>
    </row>
    <row r="9" spans="1:101" s="13" customFormat="1" ht="16.5" customHeight="1">
      <c r="A9" s="100" t="s">
        <v>60</v>
      </c>
      <c r="B9" s="193">
        <v>0</v>
      </c>
      <c r="C9" s="198" t="s">
        <v>61</v>
      </c>
      <c r="D9" s="116">
        <v>0</v>
      </c>
      <c r="E9" s="60">
        <v>0</v>
      </c>
      <c r="F9" s="89">
        <v>0</v>
      </c>
      <c r="G9" s="214">
        <v>0</v>
      </c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2"/>
    </row>
    <row r="10" spans="1:101" s="13" customFormat="1" ht="16.5" customHeight="1">
      <c r="A10" s="100"/>
      <c r="B10" s="200"/>
      <c r="C10" s="198" t="s">
        <v>62</v>
      </c>
      <c r="D10" s="116">
        <v>0</v>
      </c>
      <c r="E10" s="60">
        <v>0</v>
      </c>
      <c r="F10" s="89">
        <v>0</v>
      </c>
      <c r="G10" s="213">
        <v>0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2"/>
    </row>
    <row r="11" spans="1:101" s="13" customFormat="1" ht="16.5" customHeight="1">
      <c r="A11" s="100"/>
      <c r="B11" s="200"/>
      <c r="C11" s="198" t="s">
        <v>63</v>
      </c>
      <c r="D11" s="116">
        <v>13951.26</v>
      </c>
      <c r="E11" s="60">
        <v>13951.26</v>
      </c>
      <c r="F11" s="89">
        <v>0</v>
      </c>
      <c r="G11" s="213">
        <v>0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2"/>
    </row>
    <row r="12" spans="1:101" s="13" customFormat="1" ht="16.5" customHeight="1">
      <c r="A12" s="100"/>
      <c r="B12" s="200"/>
      <c r="C12" s="198" t="s">
        <v>64</v>
      </c>
      <c r="D12" s="116">
        <v>0</v>
      </c>
      <c r="E12" s="60">
        <v>0</v>
      </c>
      <c r="F12" s="89">
        <v>0</v>
      </c>
      <c r="G12" s="213">
        <v>0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2"/>
    </row>
    <row r="13" spans="1:101" s="13" customFormat="1" ht="16.5" customHeight="1">
      <c r="A13" s="201"/>
      <c r="B13" s="197"/>
      <c r="C13" s="198" t="s">
        <v>65</v>
      </c>
      <c r="D13" s="116">
        <v>0</v>
      </c>
      <c r="E13" s="60">
        <v>0</v>
      </c>
      <c r="F13" s="89">
        <v>0</v>
      </c>
      <c r="G13" s="213">
        <v>0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2"/>
    </row>
    <row r="14" spans="1:101" s="13" customFormat="1" ht="16.5" customHeight="1">
      <c r="A14" s="201"/>
      <c r="B14" s="199"/>
      <c r="C14" s="198" t="s">
        <v>66</v>
      </c>
      <c r="D14" s="116">
        <v>1315.12</v>
      </c>
      <c r="E14" s="60">
        <v>1315.12</v>
      </c>
      <c r="F14" s="89">
        <v>0</v>
      </c>
      <c r="G14" s="213">
        <v>0</v>
      </c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2"/>
    </row>
    <row r="15" spans="1:101" s="13" customFormat="1" ht="16.5" customHeight="1">
      <c r="A15" s="201"/>
      <c r="B15" s="197"/>
      <c r="C15" s="198" t="s">
        <v>67</v>
      </c>
      <c r="D15" s="116">
        <v>0</v>
      </c>
      <c r="E15" s="60">
        <v>0</v>
      </c>
      <c r="F15" s="89">
        <v>0</v>
      </c>
      <c r="G15" s="213">
        <v>0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2"/>
    </row>
    <row r="16" spans="1:101" s="13" customFormat="1" ht="16.5" customHeight="1">
      <c r="A16" s="201"/>
      <c r="B16" s="197"/>
      <c r="C16" s="198" t="s">
        <v>68</v>
      </c>
      <c r="D16" s="116">
        <v>657.47</v>
      </c>
      <c r="E16" s="60">
        <v>657.47</v>
      </c>
      <c r="F16" s="89">
        <v>0</v>
      </c>
      <c r="G16" s="213">
        <v>0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2"/>
    </row>
    <row r="17" spans="1:101" s="13" customFormat="1" ht="16.5" customHeight="1">
      <c r="A17" s="201"/>
      <c r="B17" s="197"/>
      <c r="C17" s="198" t="s">
        <v>69</v>
      </c>
      <c r="D17" s="116">
        <v>0</v>
      </c>
      <c r="E17" s="60">
        <v>0</v>
      </c>
      <c r="F17" s="89">
        <v>0</v>
      </c>
      <c r="G17" s="213">
        <v>0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2"/>
    </row>
    <row r="18" spans="1:101" s="13" customFormat="1" ht="16.5" customHeight="1">
      <c r="A18" s="201"/>
      <c r="B18" s="197"/>
      <c r="C18" s="198" t="s">
        <v>70</v>
      </c>
      <c r="D18" s="116">
        <v>0</v>
      </c>
      <c r="E18" s="60">
        <v>0</v>
      </c>
      <c r="F18" s="89">
        <v>0</v>
      </c>
      <c r="G18" s="213">
        <v>0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2"/>
    </row>
    <row r="19" spans="1:101" s="13" customFormat="1" ht="16.5" customHeight="1">
      <c r="A19" s="201"/>
      <c r="B19" s="197"/>
      <c r="C19" s="198" t="s">
        <v>71</v>
      </c>
      <c r="D19" s="116">
        <v>0</v>
      </c>
      <c r="E19" s="60">
        <v>0</v>
      </c>
      <c r="F19" s="89">
        <v>0</v>
      </c>
      <c r="G19" s="213">
        <v>0</v>
      </c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2"/>
    </row>
    <row r="20" spans="1:101" s="13" customFormat="1" ht="16.5" customHeight="1">
      <c r="A20" s="201"/>
      <c r="B20" s="197"/>
      <c r="C20" s="198" t="s">
        <v>72</v>
      </c>
      <c r="D20" s="116">
        <v>0</v>
      </c>
      <c r="E20" s="60">
        <v>0</v>
      </c>
      <c r="F20" s="89">
        <v>0</v>
      </c>
      <c r="G20" s="213">
        <v>0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2"/>
    </row>
    <row r="21" spans="1:101" s="13" customFormat="1" ht="16.5" customHeight="1">
      <c r="A21" s="201"/>
      <c r="B21" s="197"/>
      <c r="C21" s="198" t="s">
        <v>73</v>
      </c>
      <c r="D21" s="116">
        <v>0</v>
      </c>
      <c r="E21" s="60">
        <v>0</v>
      </c>
      <c r="F21" s="89">
        <v>0</v>
      </c>
      <c r="G21" s="214">
        <v>0</v>
      </c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2"/>
    </row>
    <row r="22" spans="1:101" s="13" customFormat="1" ht="16.5" customHeight="1">
      <c r="A22" s="201"/>
      <c r="B22" s="197"/>
      <c r="C22" s="198" t="s">
        <v>74</v>
      </c>
      <c r="D22" s="116">
        <v>0</v>
      </c>
      <c r="E22" s="60">
        <v>0</v>
      </c>
      <c r="F22" s="89">
        <v>0</v>
      </c>
      <c r="G22" s="213"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2"/>
    </row>
    <row r="23" spans="1:101" s="13" customFormat="1" ht="16.5" customHeight="1">
      <c r="A23" s="201"/>
      <c r="B23" s="197"/>
      <c r="C23" s="198" t="s">
        <v>75</v>
      </c>
      <c r="D23" s="116">
        <v>0</v>
      </c>
      <c r="E23" s="60">
        <v>0</v>
      </c>
      <c r="F23" s="89">
        <v>0</v>
      </c>
      <c r="G23" s="213">
        <v>0</v>
      </c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2"/>
    </row>
    <row r="24" spans="1:101" s="13" customFormat="1" ht="16.5" customHeight="1">
      <c r="A24" s="201"/>
      <c r="B24" s="197"/>
      <c r="C24" s="198" t="s">
        <v>76</v>
      </c>
      <c r="D24" s="116">
        <v>0</v>
      </c>
      <c r="E24" s="60">
        <v>0</v>
      </c>
      <c r="F24" s="89">
        <v>0</v>
      </c>
      <c r="G24" s="213">
        <v>0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2"/>
    </row>
    <row r="25" spans="1:101" s="13" customFormat="1" ht="16.5" customHeight="1">
      <c r="A25" s="201"/>
      <c r="B25" s="197"/>
      <c r="C25" s="198" t="s">
        <v>77</v>
      </c>
      <c r="D25" s="116">
        <v>0</v>
      </c>
      <c r="E25" s="60">
        <v>0</v>
      </c>
      <c r="F25" s="89">
        <v>0</v>
      </c>
      <c r="G25" s="213">
        <v>0</v>
      </c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2"/>
    </row>
    <row r="26" spans="1:101" s="13" customFormat="1" ht="16.5" customHeight="1">
      <c r="A26" s="201"/>
      <c r="B26" s="197"/>
      <c r="C26" s="198" t="s">
        <v>78</v>
      </c>
      <c r="D26" s="116">
        <v>574.52</v>
      </c>
      <c r="E26" s="60">
        <v>574.52</v>
      </c>
      <c r="F26" s="89">
        <v>0</v>
      </c>
      <c r="G26" s="213">
        <v>0</v>
      </c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2"/>
    </row>
    <row r="27" spans="1:101" s="13" customFormat="1" ht="16.5" customHeight="1">
      <c r="A27" s="201"/>
      <c r="B27" s="197"/>
      <c r="C27" s="198" t="s">
        <v>79</v>
      </c>
      <c r="D27" s="116">
        <v>0</v>
      </c>
      <c r="E27" s="60">
        <v>0</v>
      </c>
      <c r="F27" s="89">
        <v>0</v>
      </c>
      <c r="G27" s="213">
        <v>0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2"/>
    </row>
    <row r="28" spans="1:101" s="13" customFormat="1" ht="16.5" customHeight="1">
      <c r="A28" s="201"/>
      <c r="B28" s="197"/>
      <c r="C28" s="198" t="s">
        <v>80</v>
      </c>
      <c r="D28" s="116">
        <v>0</v>
      </c>
      <c r="E28" s="60">
        <v>0</v>
      </c>
      <c r="F28" s="89">
        <v>0</v>
      </c>
      <c r="G28" s="213">
        <v>0</v>
      </c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2"/>
    </row>
    <row r="29" spans="1:101" s="13" customFormat="1" ht="16.5" customHeight="1">
      <c r="A29" s="201"/>
      <c r="B29" s="197"/>
      <c r="C29" s="198" t="s">
        <v>81</v>
      </c>
      <c r="D29" s="116">
        <v>0</v>
      </c>
      <c r="E29" s="116">
        <v>0</v>
      </c>
      <c r="F29" s="117">
        <v>0</v>
      </c>
      <c r="G29" s="213">
        <v>0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2"/>
    </row>
    <row r="30" spans="1:101" s="13" customFormat="1" ht="16.5" customHeight="1">
      <c r="A30" s="201"/>
      <c r="B30" s="197"/>
      <c r="C30" s="198" t="s">
        <v>82</v>
      </c>
      <c r="D30" s="116">
        <v>0</v>
      </c>
      <c r="E30" s="60">
        <v>0</v>
      </c>
      <c r="F30" s="89">
        <v>0</v>
      </c>
      <c r="G30" s="213">
        <v>0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2"/>
    </row>
    <row r="31" spans="1:101" s="13" customFormat="1" ht="16.5" customHeight="1">
      <c r="A31" s="201"/>
      <c r="B31" s="197"/>
      <c r="C31" s="198" t="s">
        <v>83</v>
      </c>
      <c r="D31" s="116">
        <v>0</v>
      </c>
      <c r="E31" s="60">
        <v>0</v>
      </c>
      <c r="F31" s="89">
        <v>0</v>
      </c>
      <c r="G31" s="213">
        <v>0</v>
      </c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2"/>
    </row>
    <row r="32" spans="1:101" s="13" customFormat="1" ht="16.5" customHeight="1">
      <c r="A32" s="201"/>
      <c r="B32" s="197"/>
      <c r="C32" s="198" t="s">
        <v>84</v>
      </c>
      <c r="D32" s="116">
        <v>0</v>
      </c>
      <c r="E32" s="60">
        <v>0</v>
      </c>
      <c r="F32" s="89">
        <v>0</v>
      </c>
      <c r="G32" s="213">
        <v>0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2"/>
    </row>
    <row r="33" spans="1:101" s="13" customFormat="1" ht="16.5" customHeight="1">
      <c r="A33" s="201"/>
      <c r="B33" s="197"/>
      <c r="C33" s="198" t="s">
        <v>85</v>
      </c>
      <c r="D33" s="116">
        <v>0</v>
      </c>
      <c r="E33" s="60">
        <v>0</v>
      </c>
      <c r="F33" s="89">
        <v>0</v>
      </c>
      <c r="G33" s="213">
        <v>0</v>
      </c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2"/>
    </row>
    <row r="34" spans="1:101" s="13" customFormat="1" ht="16.5" customHeight="1">
      <c r="A34" s="100"/>
      <c r="B34" s="203"/>
      <c r="C34" s="198" t="s">
        <v>86</v>
      </c>
      <c r="D34" s="215">
        <v>0</v>
      </c>
      <c r="E34" s="203">
        <v>0</v>
      </c>
      <c r="F34" s="203">
        <v>0</v>
      </c>
      <c r="G34" s="216">
        <v>0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2"/>
    </row>
    <row r="35" spans="1:101" ht="16.5" customHeight="1">
      <c r="A35" s="103"/>
      <c r="B35" s="205"/>
      <c r="C35" s="217"/>
      <c r="D35" s="217"/>
      <c r="E35" s="217"/>
      <c r="F35" s="217"/>
      <c r="G35" s="21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1" ht="16.5" customHeight="1">
      <c r="A36" s="103"/>
      <c r="B36" s="205"/>
      <c r="C36" s="218"/>
      <c r="D36" s="218"/>
      <c r="E36" s="218"/>
      <c r="F36" s="218"/>
      <c r="G36" s="21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</row>
    <row r="37" spans="1:101" s="13" customFormat="1" ht="16.5" customHeight="1">
      <c r="A37" s="209" t="s">
        <v>87</v>
      </c>
      <c r="B37" s="219">
        <v>0</v>
      </c>
      <c r="C37" s="211" t="s">
        <v>88</v>
      </c>
      <c r="D37" s="220">
        <v>0</v>
      </c>
      <c r="E37" s="220">
        <v>0</v>
      </c>
      <c r="F37" s="220">
        <v>0</v>
      </c>
      <c r="G37" s="221">
        <v>0</v>
      </c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2"/>
    </row>
    <row r="38" spans="1:101" ht="16.5" customHeight="1">
      <c r="A38" s="103"/>
      <c r="B38" s="222"/>
      <c r="C38" s="217"/>
      <c r="D38" s="217"/>
      <c r="E38" s="217"/>
      <c r="F38" s="217"/>
      <c r="G38" s="21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</row>
    <row r="39" spans="1:101" ht="16.5" customHeight="1">
      <c r="A39" s="103"/>
      <c r="B39" s="222"/>
      <c r="C39" s="217"/>
      <c r="D39" s="217"/>
      <c r="E39" s="217"/>
      <c r="F39" s="217"/>
      <c r="G39" s="21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</row>
    <row r="40" spans="1:101" s="13" customFormat="1" ht="16.5" customHeight="1">
      <c r="A40" s="223" t="s">
        <v>89</v>
      </c>
      <c r="B40" s="219">
        <v>16498.37</v>
      </c>
      <c r="C40" s="224" t="s">
        <v>90</v>
      </c>
      <c r="D40" s="220">
        <v>16498.37</v>
      </c>
      <c r="E40" s="220">
        <v>16498.37</v>
      </c>
      <c r="F40" s="220">
        <v>0</v>
      </c>
      <c r="G40" s="225">
        <v>0</v>
      </c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2"/>
    </row>
    <row r="41" spans="1:101" ht="12.75" customHeight="1"/>
  </sheetData>
  <sheetProtection formatCells="0" formatColumns="0" formatRows="0"/>
  <mergeCells count="3">
    <mergeCell ref="A2:F2"/>
    <mergeCell ref="A4:B4"/>
    <mergeCell ref="C4:F4"/>
  </mergeCells>
  <phoneticPr fontId="21" type="noConversion"/>
  <hyperlinks>
    <hyperlink ref="A1" location="目录!A1" display="返回"/>
    <hyperlink ref="A2" location="目录!A1" display="部门预算财政拨款和部门管理转移支付收支总表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7" orientation="landscape" horizontalDpi="300" verticalDpi="300" r:id="rId1"/>
  <headerFooter scaleWithDoc="0"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37"/>
  <sheetViews>
    <sheetView showGridLines="0" showZeros="0" workbookViewId="0"/>
  </sheetViews>
  <sheetFormatPr defaultColWidth="9.140625" defaultRowHeight="13.5"/>
  <cols>
    <col min="1" max="1" width="33.140625" style="1" customWidth="1"/>
    <col min="2" max="2" width="22.140625" style="1" customWidth="1"/>
    <col min="3" max="3" width="29" style="1" customWidth="1"/>
    <col min="4" max="4" width="22.5703125" style="1" customWidth="1"/>
    <col min="5" max="5" width="20.7109375" style="1" customWidth="1"/>
    <col min="6" max="6" width="21" style="1" customWidth="1"/>
    <col min="7" max="7" width="21.140625" style="1" customWidth="1"/>
    <col min="8" max="101" width="9" style="1" customWidth="1"/>
    <col min="102" max="16384" width="9.140625" style="3"/>
  </cols>
  <sheetData>
    <row r="1" spans="1:101" ht="25.5" customHeight="1">
      <c r="A1" s="4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</row>
    <row r="2" spans="1:101" ht="25.5" customHeight="1">
      <c r="A2" s="244" t="s">
        <v>91</v>
      </c>
      <c r="B2" s="239"/>
      <c r="C2" s="239"/>
      <c r="D2" s="239"/>
      <c r="E2" s="239"/>
      <c r="F2" s="239"/>
      <c r="G2" s="239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</row>
    <row r="3" spans="1:101" ht="16.5" customHeight="1">
      <c r="B3" s="91"/>
      <c r="C3" s="111"/>
      <c r="D3" s="5"/>
      <c r="E3" s="5"/>
      <c r="F3" s="5" t="s">
        <v>45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</row>
    <row r="4" spans="1:101" ht="16.5" customHeight="1">
      <c r="A4" s="243" t="s">
        <v>46</v>
      </c>
      <c r="B4" s="243"/>
      <c r="C4" s="245" t="s">
        <v>47</v>
      </c>
      <c r="D4" s="246"/>
      <c r="E4" s="246"/>
      <c r="F4" s="246"/>
      <c r="G4" s="24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</row>
    <row r="5" spans="1:101" ht="16.5" customHeight="1">
      <c r="A5" s="6" t="s">
        <v>48</v>
      </c>
      <c r="B5" s="7" t="s">
        <v>49</v>
      </c>
      <c r="C5" s="112" t="s">
        <v>48</v>
      </c>
      <c r="D5" s="112" t="s">
        <v>50</v>
      </c>
      <c r="E5" s="112" t="s">
        <v>51</v>
      </c>
      <c r="F5" s="163" t="s">
        <v>52</v>
      </c>
      <c r="G5" s="192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pans="1:101" s="13" customFormat="1" ht="16.5" customHeight="1">
      <c r="A6" s="100" t="s">
        <v>54</v>
      </c>
      <c r="B6" s="193">
        <v>16498.37</v>
      </c>
      <c r="C6" s="194" t="s">
        <v>92</v>
      </c>
      <c r="D6" s="116">
        <v>16498.37</v>
      </c>
      <c r="E6" s="116">
        <v>16498.37</v>
      </c>
      <c r="F6" s="117">
        <v>0</v>
      </c>
      <c r="G6" s="195">
        <v>0</v>
      </c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2"/>
    </row>
    <row r="7" spans="1:101" s="13" customFormat="1" ht="16.5" customHeight="1">
      <c r="A7" s="100" t="s">
        <v>56</v>
      </c>
      <c r="B7" s="197">
        <v>16498.37</v>
      </c>
      <c r="C7" s="198" t="s">
        <v>57</v>
      </c>
      <c r="D7" s="116">
        <v>0</v>
      </c>
      <c r="E7" s="199">
        <v>0</v>
      </c>
      <c r="F7" s="89">
        <v>0</v>
      </c>
      <c r="G7" s="195">
        <v>0</v>
      </c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2"/>
    </row>
    <row r="8" spans="1:101" s="13" customFormat="1" ht="16.5" customHeight="1">
      <c r="A8" s="100" t="s">
        <v>58</v>
      </c>
      <c r="B8" s="197">
        <v>0</v>
      </c>
      <c r="C8" s="198" t="s">
        <v>59</v>
      </c>
      <c r="D8" s="116">
        <v>0</v>
      </c>
      <c r="E8" s="60">
        <v>0</v>
      </c>
      <c r="F8" s="89">
        <v>0</v>
      </c>
      <c r="G8" s="195">
        <v>0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2"/>
    </row>
    <row r="9" spans="1:101" s="13" customFormat="1" ht="16.5" customHeight="1">
      <c r="A9" s="100" t="s">
        <v>60</v>
      </c>
      <c r="B9" s="193">
        <v>0</v>
      </c>
      <c r="C9" s="198" t="s">
        <v>61</v>
      </c>
      <c r="D9" s="116">
        <v>0</v>
      </c>
      <c r="E9" s="60">
        <v>0</v>
      </c>
      <c r="F9" s="89">
        <v>0</v>
      </c>
      <c r="G9" s="195">
        <v>0</v>
      </c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2"/>
    </row>
    <row r="10" spans="1:101" s="13" customFormat="1" ht="16.5" customHeight="1">
      <c r="A10" s="100"/>
      <c r="B10" s="200"/>
      <c r="C10" s="198" t="s">
        <v>62</v>
      </c>
      <c r="D10" s="116">
        <v>0</v>
      </c>
      <c r="E10" s="60">
        <v>0</v>
      </c>
      <c r="F10" s="89">
        <v>0</v>
      </c>
      <c r="G10" s="195">
        <v>0</v>
      </c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2"/>
    </row>
    <row r="11" spans="1:101" s="13" customFormat="1" ht="16.5" customHeight="1">
      <c r="A11" s="100"/>
      <c r="B11" s="200"/>
      <c r="C11" s="198" t="s">
        <v>63</v>
      </c>
      <c r="D11" s="116">
        <v>13951.26</v>
      </c>
      <c r="E11" s="60">
        <v>13951.26</v>
      </c>
      <c r="F11" s="89">
        <v>0</v>
      </c>
      <c r="G11" s="195">
        <v>0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2"/>
    </row>
    <row r="12" spans="1:101" s="13" customFormat="1" ht="16.5" customHeight="1">
      <c r="A12" s="100"/>
      <c r="B12" s="200"/>
      <c r="C12" s="198" t="s">
        <v>64</v>
      </c>
      <c r="D12" s="116">
        <v>0</v>
      </c>
      <c r="E12" s="60">
        <v>0</v>
      </c>
      <c r="F12" s="89">
        <v>0</v>
      </c>
      <c r="G12" s="195">
        <v>0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2"/>
    </row>
    <row r="13" spans="1:101" s="13" customFormat="1" ht="16.5" customHeight="1">
      <c r="A13" s="201"/>
      <c r="B13" s="197"/>
      <c r="C13" s="198" t="s">
        <v>65</v>
      </c>
      <c r="D13" s="116">
        <v>0</v>
      </c>
      <c r="E13" s="60">
        <v>0</v>
      </c>
      <c r="F13" s="89">
        <v>0</v>
      </c>
      <c r="G13" s="195">
        <v>0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2"/>
    </row>
    <row r="14" spans="1:101" s="13" customFormat="1" ht="16.5" customHeight="1">
      <c r="A14" s="201"/>
      <c r="B14" s="199"/>
      <c r="C14" s="198" t="s">
        <v>66</v>
      </c>
      <c r="D14" s="116">
        <v>1315.12</v>
      </c>
      <c r="E14" s="60">
        <v>1315.12</v>
      </c>
      <c r="F14" s="89">
        <v>0</v>
      </c>
      <c r="G14" s="195">
        <v>0</v>
      </c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2"/>
    </row>
    <row r="15" spans="1:101" s="13" customFormat="1" ht="16.5" customHeight="1">
      <c r="A15" s="201"/>
      <c r="B15" s="197"/>
      <c r="C15" s="198" t="s">
        <v>67</v>
      </c>
      <c r="D15" s="116">
        <v>0</v>
      </c>
      <c r="E15" s="60">
        <v>0</v>
      </c>
      <c r="F15" s="89">
        <v>0</v>
      </c>
      <c r="G15" s="195">
        <v>0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2"/>
    </row>
    <row r="16" spans="1:101" s="13" customFormat="1" ht="16.5" customHeight="1">
      <c r="A16" s="201"/>
      <c r="B16" s="197"/>
      <c r="C16" s="198" t="s">
        <v>68</v>
      </c>
      <c r="D16" s="116">
        <v>657.47</v>
      </c>
      <c r="E16" s="60">
        <v>657.47</v>
      </c>
      <c r="F16" s="89">
        <v>0</v>
      </c>
      <c r="G16" s="195">
        <v>0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2"/>
    </row>
    <row r="17" spans="1:101" s="13" customFormat="1" ht="16.5" customHeight="1">
      <c r="A17" s="201"/>
      <c r="B17" s="197"/>
      <c r="C17" s="198" t="s">
        <v>69</v>
      </c>
      <c r="D17" s="116">
        <v>0</v>
      </c>
      <c r="E17" s="60">
        <v>0</v>
      </c>
      <c r="F17" s="89">
        <v>0</v>
      </c>
      <c r="G17" s="195">
        <v>0</v>
      </c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2"/>
    </row>
    <row r="18" spans="1:101" s="13" customFormat="1" ht="16.5" customHeight="1">
      <c r="A18" s="201"/>
      <c r="B18" s="197"/>
      <c r="C18" s="198" t="s">
        <v>70</v>
      </c>
      <c r="D18" s="116">
        <v>0</v>
      </c>
      <c r="E18" s="60">
        <v>0</v>
      </c>
      <c r="F18" s="89">
        <v>0</v>
      </c>
      <c r="G18" s="195">
        <v>0</v>
      </c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2"/>
    </row>
    <row r="19" spans="1:101" s="13" customFormat="1" ht="16.5" customHeight="1">
      <c r="A19" s="201"/>
      <c r="B19" s="197"/>
      <c r="C19" s="198" t="s">
        <v>71</v>
      </c>
      <c r="D19" s="116">
        <v>0</v>
      </c>
      <c r="E19" s="60">
        <v>0</v>
      </c>
      <c r="F19" s="89">
        <v>0</v>
      </c>
      <c r="G19" s="195">
        <v>0</v>
      </c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2"/>
    </row>
    <row r="20" spans="1:101" s="13" customFormat="1" ht="16.5" customHeight="1">
      <c r="A20" s="201"/>
      <c r="B20" s="197"/>
      <c r="C20" s="198" t="s">
        <v>72</v>
      </c>
      <c r="D20" s="116">
        <v>0</v>
      </c>
      <c r="E20" s="60">
        <v>0</v>
      </c>
      <c r="F20" s="89">
        <v>0</v>
      </c>
      <c r="G20" s="195">
        <v>0</v>
      </c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2"/>
    </row>
    <row r="21" spans="1:101" s="13" customFormat="1" ht="16.5" customHeight="1">
      <c r="A21" s="201"/>
      <c r="B21" s="197"/>
      <c r="C21" s="198" t="s">
        <v>73</v>
      </c>
      <c r="D21" s="116">
        <v>0</v>
      </c>
      <c r="E21" s="60">
        <v>0</v>
      </c>
      <c r="F21" s="89">
        <v>0</v>
      </c>
      <c r="G21" s="195">
        <v>0</v>
      </c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2"/>
    </row>
    <row r="22" spans="1:101" s="13" customFormat="1" ht="16.5" customHeight="1">
      <c r="A22" s="201"/>
      <c r="B22" s="197"/>
      <c r="C22" s="198" t="s">
        <v>74</v>
      </c>
      <c r="D22" s="116">
        <v>0</v>
      </c>
      <c r="E22" s="60">
        <v>0</v>
      </c>
      <c r="F22" s="89">
        <v>0</v>
      </c>
      <c r="G22" s="195">
        <v>0</v>
      </c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2"/>
    </row>
    <row r="23" spans="1:101" s="13" customFormat="1" ht="16.5" customHeight="1">
      <c r="A23" s="201"/>
      <c r="B23" s="197"/>
      <c r="C23" s="198" t="s">
        <v>75</v>
      </c>
      <c r="D23" s="116">
        <v>0</v>
      </c>
      <c r="E23" s="60">
        <v>0</v>
      </c>
      <c r="F23" s="89">
        <v>0</v>
      </c>
      <c r="G23" s="195">
        <v>0</v>
      </c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2"/>
    </row>
    <row r="24" spans="1:101" s="13" customFormat="1" ht="16.5" customHeight="1">
      <c r="A24" s="201"/>
      <c r="B24" s="197"/>
      <c r="C24" s="198" t="s">
        <v>76</v>
      </c>
      <c r="D24" s="116">
        <v>0</v>
      </c>
      <c r="E24" s="60">
        <v>0</v>
      </c>
      <c r="F24" s="89">
        <v>0</v>
      </c>
      <c r="G24" s="195">
        <v>0</v>
      </c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2"/>
    </row>
    <row r="25" spans="1:101" s="13" customFormat="1" ht="16.5" customHeight="1">
      <c r="A25" s="201"/>
      <c r="B25" s="197"/>
      <c r="C25" s="198" t="s">
        <v>77</v>
      </c>
      <c r="D25" s="116">
        <v>0</v>
      </c>
      <c r="E25" s="60">
        <v>0</v>
      </c>
      <c r="F25" s="89">
        <v>0</v>
      </c>
      <c r="G25" s="195">
        <v>0</v>
      </c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2"/>
    </row>
    <row r="26" spans="1:101" s="13" customFormat="1" ht="16.5" customHeight="1">
      <c r="A26" s="201"/>
      <c r="B26" s="197"/>
      <c r="C26" s="198" t="s">
        <v>78</v>
      </c>
      <c r="D26" s="116">
        <v>574.52</v>
      </c>
      <c r="E26" s="60">
        <v>574.52</v>
      </c>
      <c r="F26" s="89">
        <v>0</v>
      </c>
      <c r="G26" s="195">
        <v>0</v>
      </c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2"/>
    </row>
    <row r="27" spans="1:101" s="13" customFormat="1" ht="16.5" customHeight="1">
      <c r="A27" s="201"/>
      <c r="B27" s="197"/>
      <c r="C27" s="198" t="s">
        <v>79</v>
      </c>
      <c r="D27" s="116">
        <v>0</v>
      </c>
      <c r="E27" s="60">
        <v>0</v>
      </c>
      <c r="F27" s="89">
        <v>0</v>
      </c>
      <c r="G27" s="195">
        <v>0</v>
      </c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2"/>
    </row>
    <row r="28" spans="1:101" s="13" customFormat="1" ht="16.5" customHeight="1">
      <c r="A28" s="201"/>
      <c r="B28" s="197"/>
      <c r="C28" s="198" t="s">
        <v>80</v>
      </c>
      <c r="D28" s="116">
        <v>0</v>
      </c>
      <c r="E28" s="60">
        <v>0</v>
      </c>
      <c r="F28" s="89">
        <v>0</v>
      </c>
      <c r="G28" s="195">
        <v>0</v>
      </c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2"/>
    </row>
    <row r="29" spans="1:101" s="13" customFormat="1" ht="16.5" customHeight="1">
      <c r="A29" s="201"/>
      <c r="B29" s="202"/>
      <c r="C29" s="198" t="s">
        <v>81</v>
      </c>
      <c r="D29" s="116">
        <v>0</v>
      </c>
      <c r="E29" s="116">
        <v>0</v>
      </c>
      <c r="F29" s="117">
        <v>0</v>
      </c>
      <c r="G29" s="195">
        <v>0</v>
      </c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2"/>
    </row>
    <row r="30" spans="1:101" s="13" customFormat="1" ht="16.5" customHeight="1">
      <c r="A30" s="201"/>
      <c r="B30" s="198"/>
      <c r="C30" s="198" t="s">
        <v>82</v>
      </c>
      <c r="D30" s="116">
        <v>0</v>
      </c>
      <c r="E30" s="60">
        <v>0</v>
      </c>
      <c r="F30" s="89">
        <v>0</v>
      </c>
      <c r="G30" s="195">
        <v>0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2"/>
    </row>
    <row r="31" spans="1:101" s="13" customFormat="1" ht="16.5" customHeight="1">
      <c r="A31" s="201"/>
      <c r="B31" s="197"/>
      <c r="C31" s="198" t="s">
        <v>83</v>
      </c>
      <c r="D31" s="116">
        <v>0</v>
      </c>
      <c r="E31" s="60">
        <v>0</v>
      </c>
      <c r="F31" s="89">
        <v>0</v>
      </c>
      <c r="G31" s="195">
        <v>0</v>
      </c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2"/>
    </row>
    <row r="32" spans="1:101" s="13" customFormat="1" ht="16.5" customHeight="1">
      <c r="A32" s="201"/>
      <c r="B32" s="197"/>
      <c r="C32" s="198" t="s">
        <v>84</v>
      </c>
      <c r="D32" s="116">
        <v>0</v>
      </c>
      <c r="E32" s="60">
        <v>0</v>
      </c>
      <c r="F32" s="89">
        <v>0</v>
      </c>
      <c r="G32" s="195">
        <v>0</v>
      </c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2"/>
    </row>
    <row r="33" spans="1:101" s="13" customFormat="1" ht="16.5" customHeight="1">
      <c r="A33" s="201"/>
      <c r="B33" s="197"/>
      <c r="C33" s="198" t="s">
        <v>85</v>
      </c>
      <c r="D33" s="116">
        <v>0</v>
      </c>
      <c r="E33" s="60">
        <v>0</v>
      </c>
      <c r="F33" s="89">
        <v>0</v>
      </c>
      <c r="G33" s="195">
        <v>0</v>
      </c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2"/>
    </row>
    <row r="34" spans="1:101" s="13" customFormat="1" ht="16.5" customHeight="1">
      <c r="A34" s="201"/>
      <c r="B34" s="203"/>
      <c r="C34" s="198" t="s">
        <v>86</v>
      </c>
      <c r="D34" s="116">
        <v>0</v>
      </c>
      <c r="E34" s="60">
        <v>0</v>
      </c>
      <c r="F34" s="89">
        <v>0</v>
      </c>
      <c r="G34" s="195">
        <v>0</v>
      </c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2"/>
    </row>
    <row r="35" spans="1:101" ht="16.5" customHeight="1">
      <c r="A35" s="204"/>
      <c r="B35" s="205"/>
      <c r="D35" s="60"/>
      <c r="E35" s="60"/>
      <c r="F35" s="89"/>
      <c r="G35" s="19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1" s="13" customFormat="1" ht="16.5" customHeight="1">
      <c r="A36" s="206" t="s">
        <v>89</v>
      </c>
      <c r="B36" s="116">
        <v>16498.37</v>
      </c>
      <c r="C36" s="207" t="s">
        <v>93</v>
      </c>
      <c r="D36" s="116">
        <v>16498.37</v>
      </c>
      <c r="E36" s="116">
        <v>16498.37</v>
      </c>
      <c r="F36" s="117">
        <v>0</v>
      </c>
      <c r="G36" s="195">
        <v>0</v>
      </c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2"/>
    </row>
    <row r="37" spans="1:101" ht="12.75" customHeight="1"/>
  </sheetData>
  <sheetProtection formatCells="0" formatColumns="0" formatRows="0"/>
  <mergeCells count="3">
    <mergeCell ref="A2:G2"/>
    <mergeCell ref="A4:B4"/>
    <mergeCell ref="C4:G4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orientation="landscape" horizontalDpi="300" verticalDpi="300" r:id="rId1"/>
  <headerFooter scaleWithDoc="0"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/>
  </sheetViews>
  <sheetFormatPr defaultColWidth="9.140625" defaultRowHeight="13.5"/>
  <cols>
    <col min="1" max="1" width="53.7109375" style="1" customWidth="1"/>
    <col min="2" max="2" width="41" style="1" customWidth="1"/>
    <col min="3" max="3" width="16.85546875" style="1" customWidth="1"/>
    <col min="4" max="4" width="14.7109375" style="1" customWidth="1"/>
    <col min="5" max="6" width="9.140625" style="1"/>
    <col min="7" max="16384" width="9.140625" style="3"/>
  </cols>
  <sheetData>
    <row r="1" spans="1:6" ht="24.75" customHeight="1">
      <c r="A1" s="4" t="s">
        <v>43</v>
      </c>
    </row>
    <row r="2" spans="1:6" ht="24.75" customHeight="1">
      <c r="A2" s="239" t="s">
        <v>94</v>
      </c>
      <c r="B2" s="239"/>
      <c r="C2" s="239"/>
      <c r="D2" s="239"/>
    </row>
    <row r="3" spans="1:6" ht="24.75" customHeight="1">
      <c r="D3" s="5" t="s">
        <v>45</v>
      </c>
    </row>
    <row r="4" spans="1:6" ht="24.75" customHeight="1">
      <c r="A4" s="247" t="s">
        <v>95</v>
      </c>
      <c r="B4" s="249" t="s">
        <v>96</v>
      </c>
      <c r="C4" s="249" t="s">
        <v>97</v>
      </c>
      <c r="D4" s="251" t="s">
        <v>98</v>
      </c>
    </row>
    <row r="5" spans="1:6" ht="24.75" customHeight="1">
      <c r="A5" s="248"/>
      <c r="B5" s="250"/>
      <c r="C5" s="250"/>
      <c r="D5" s="252"/>
    </row>
    <row r="6" spans="1:6" ht="24.75" customHeight="1">
      <c r="A6" s="64" t="s">
        <v>99</v>
      </c>
      <c r="B6" s="112" t="s">
        <v>99</v>
      </c>
      <c r="C6" s="112">
        <v>1</v>
      </c>
      <c r="D6" s="163">
        <v>2</v>
      </c>
    </row>
    <row r="7" spans="1:6" s="13" customFormat="1" ht="24.75" customHeight="1">
      <c r="A7" s="185" t="s">
        <v>50</v>
      </c>
      <c r="B7" s="171"/>
      <c r="C7" s="186">
        <f>C8</f>
        <v>7820</v>
      </c>
      <c r="D7" s="187">
        <f>D8</f>
        <v>7820</v>
      </c>
      <c r="E7" s="2"/>
      <c r="F7" s="2"/>
    </row>
    <row r="8" spans="1:6" ht="24.75" customHeight="1">
      <c r="A8" s="185" t="s">
        <v>100</v>
      </c>
      <c r="B8" s="171"/>
      <c r="C8" s="186">
        <f>C9</f>
        <v>7820</v>
      </c>
      <c r="D8" s="187">
        <f>D9</f>
        <v>7820</v>
      </c>
    </row>
    <row r="9" spans="1:6" ht="24.75" customHeight="1">
      <c r="A9" s="185" t="s">
        <v>101</v>
      </c>
      <c r="B9" s="171"/>
      <c r="C9" s="186">
        <f>C10+C13</f>
        <v>7820</v>
      </c>
      <c r="D9" s="187">
        <f>D10+D13</f>
        <v>7820</v>
      </c>
    </row>
    <row r="10" spans="1:6" ht="24.75" customHeight="1">
      <c r="A10" s="185" t="s">
        <v>102</v>
      </c>
      <c r="B10" s="171"/>
      <c r="C10" s="186">
        <f>SUM(C11:C12)</f>
        <v>7220</v>
      </c>
      <c r="D10" s="187">
        <f>SUM(D11:D12)</f>
        <v>7220</v>
      </c>
    </row>
    <row r="11" spans="1:6" ht="24.75" customHeight="1">
      <c r="A11" s="188" t="s">
        <v>103</v>
      </c>
      <c r="B11" s="176"/>
      <c r="C11" s="189">
        <v>20</v>
      </c>
      <c r="D11" s="190">
        <v>20</v>
      </c>
    </row>
    <row r="12" spans="1:6" ht="24.75" customHeight="1">
      <c r="A12" s="188" t="s">
        <v>104</v>
      </c>
      <c r="B12" s="176" t="s">
        <v>105</v>
      </c>
      <c r="C12" s="189">
        <v>7200</v>
      </c>
      <c r="D12" s="190">
        <v>7200</v>
      </c>
    </row>
    <row r="13" spans="1:6" ht="24.75" customHeight="1">
      <c r="A13" s="185" t="s">
        <v>106</v>
      </c>
      <c r="B13" s="171"/>
      <c r="C13" s="186">
        <f>C14</f>
        <v>600</v>
      </c>
      <c r="D13" s="187">
        <f>D14</f>
        <v>600</v>
      </c>
    </row>
    <row r="14" spans="1:6" ht="24.75" customHeight="1">
      <c r="A14" s="188" t="s">
        <v>107</v>
      </c>
      <c r="B14" s="176"/>
      <c r="C14" s="189">
        <v>600</v>
      </c>
      <c r="D14" s="190">
        <v>600</v>
      </c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59055118110236204"/>
  <pageSetup paperSize="9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W11"/>
  <sheetViews>
    <sheetView showGridLines="0" showZeros="0" workbookViewId="0"/>
  </sheetViews>
  <sheetFormatPr defaultColWidth="9.140625" defaultRowHeight="13.5"/>
  <cols>
    <col min="1" max="1" width="47.42578125" style="1" customWidth="1"/>
    <col min="2" max="2" width="26.42578125" style="1" customWidth="1"/>
    <col min="3" max="3" width="17.85546875" style="1" customWidth="1"/>
    <col min="4" max="4" width="17.7109375" style="1" customWidth="1"/>
    <col min="5" max="6" width="11.42578125" style="1" customWidth="1"/>
    <col min="7" max="7" width="15.7109375" style="1" customWidth="1"/>
    <col min="8" max="8" width="15.140625" style="1" customWidth="1"/>
    <col min="9" max="22" width="11.42578125" style="1" customWidth="1"/>
    <col min="23" max="23" width="9.140625" style="1"/>
    <col min="24" max="16384" width="9.140625" style="3"/>
  </cols>
  <sheetData>
    <row r="1" spans="1:23" ht="24.75" customHeight="1">
      <c r="A1" s="4" t="s">
        <v>43</v>
      </c>
    </row>
    <row r="2" spans="1:23" ht="24.75" customHeight="1">
      <c r="A2" s="253" t="s">
        <v>108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</row>
    <row r="3" spans="1:23" ht="24.75" customHeight="1">
      <c r="T3" s="184"/>
      <c r="V3" s="184" t="s">
        <v>45</v>
      </c>
    </row>
    <row r="4" spans="1:23" ht="24.75" customHeight="1">
      <c r="A4" s="247" t="s">
        <v>95</v>
      </c>
      <c r="B4" s="251" t="s">
        <v>96</v>
      </c>
      <c r="C4" s="254" t="s">
        <v>109</v>
      </c>
      <c r="D4" s="255"/>
      <c r="E4" s="251" t="s">
        <v>110</v>
      </c>
      <c r="F4" s="247"/>
      <c r="G4" s="251" t="s">
        <v>111</v>
      </c>
      <c r="H4" s="247"/>
      <c r="I4" s="251" t="s">
        <v>112</v>
      </c>
      <c r="J4" s="247"/>
      <c r="K4" s="251" t="s">
        <v>113</v>
      </c>
      <c r="L4" s="247"/>
      <c r="M4" s="251" t="s">
        <v>114</v>
      </c>
      <c r="N4" s="247"/>
      <c r="O4" s="256" t="s">
        <v>115</v>
      </c>
      <c r="P4" s="257"/>
      <c r="Q4" s="258" t="s">
        <v>116</v>
      </c>
      <c r="R4" s="258"/>
      <c r="S4" s="256" t="s">
        <v>117</v>
      </c>
      <c r="T4" s="257"/>
      <c r="U4" s="256" t="s">
        <v>118</v>
      </c>
      <c r="V4" s="243"/>
    </row>
    <row r="5" spans="1:23" ht="24.75" customHeight="1">
      <c r="A5" s="259"/>
      <c r="B5" s="260"/>
      <c r="C5" s="169" t="s">
        <v>97</v>
      </c>
      <c r="D5" s="169" t="s">
        <v>119</v>
      </c>
      <c r="E5" s="7" t="s">
        <v>97</v>
      </c>
      <c r="F5" s="7" t="s">
        <v>120</v>
      </c>
      <c r="G5" s="7" t="s">
        <v>97</v>
      </c>
      <c r="H5" s="7" t="s">
        <v>120</v>
      </c>
      <c r="I5" s="7" t="s">
        <v>97</v>
      </c>
      <c r="J5" s="7" t="s">
        <v>120</v>
      </c>
      <c r="K5" s="7" t="s">
        <v>97</v>
      </c>
      <c r="L5" s="7" t="s">
        <v>120</v>
      </c>
      <c r="M5" s="7" t="s">
        <v>97</v>
      </c>
      <c r="N5" s="7" t="s">
        <v>120</v>
      </c>
      <c r="O5" s="7" t="s">
        <v>97</v>
      </c>
      <c r="P5" s="7" t="s">
        <v>120</v>
      </c>
      <c r="Q5" s="7" t="s">
        <v>97</v>
      </c>
      <c r="R5" s="7" t="s">
        <v>120</v>
      </c>
      <c r="S5" s="7" t="s">
        <v>97</v>
      </c>
      <c r="T5" s="7" t="s">
        <v>120</v>
      </c>
      <c r="U5" s="7" t="s">
        <v>97</v>
      </c>
      <c r="V5" s="8" t="s">
        <v>119</v>
      </c>
    </row>
    <row r="6" spans="1:23" ht="24.75" customHeight="1">
      <c r="A6" s="6" t="s">
        <v>99</v>
      </c>
      <c r="B6" s="7" t="s">
        <v>99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8">
        <v>20</v>
      </c>
    </row>
    <row r="7" spans="1:23" s="13" customFormat="1" ht="24.75" customHeight="1">
      <c r="A7" s="170" t="s">
        <v>50</v>
      </c>
      <c r="B7" s="171"/>
      <c r="C7" s="172">
        <f t="shared" ref="C7:V7" si="0">C8</f>
        <v>620</v>
      </c>
      <c r="D7" s="172">
        <f t="shared" si="0"/>
        <v>620</v>
      </c>
      <c r="E7" s="173">
        <f t="shared" si="0"/>
        <v>0</v>
      </c>
      <c r="F7" s="173">
        <f t="shared" si="0"/>
        <v>0</v>
      </c>
      <c r="G7" s="173">
        <f t="shared" si="0"/>
        <v>20</v>
      </c>
      <c r="H7" s="174">
        <f t="shared" si="0"/>
        <v>20</v>
      </c>
      <c r="I7" s="180">
        <f t="shared" si="0"/>
        <v>0</v>
      </c>
      <c r="J7" s="180">
        <f t="shared" si="0"/>
        <v>0</v>
      </c>
      <c r="K7" s="180">
        <f t="shared" si="0"/>
        <v>0</v>
      </c>
      <c r="L7" s="180">
        <f t="shared" si="0"/>
        <v>0</v>
      </c>
      <c r="M7" s="180">
        <f t="shared" si="0"/>
        <v>600</v>
      </c>
      <c r="N7" s="180">
        <f t="shared" si="0"/>
        <v>600</v>
      </c>
      <c r="O7" s="181">
        <f t="shared" si="0"/>
        <v>0</v>
      </c>
      <c r="P7" s="181">
        <f t="shared" si="0"/>
        <v>0</v>
      </c>
      <c r="Q7" s="181">
        <f t="shared" si="0"/>
        <v>0</v>
      </c>
      <c r="R7" s="181">
        <f t="shared" si="0"/>
        <v>0</v>
      </c>
      <c r="S7" s="181">
        <f t="shared" si="0"/>
        <v>0</v>
      </c>
      <c r="T7" s="181">
        <f t="shared" si="0"/>
        <v>0</v>
      </c>
      <c r="U7" s="160">
        <f t="shared" si="0"/>
        <v>7200</v>
      </c>
      <c r="V7" s="162">
        <f t="shared" si="0"/>
        <v>7200</v>
      </c>
      <c r="W7" s="2"/>
    </row>
    <row r="8" spans="1:23" ht="24.75" customHeight="1">
      <c r="A8" s="170" t="s">
        <v>100</v>
      </c>
      <c r="B8" s="171"/>
      <c r="C8" s="172">
        <f t="shared" ref="C8:V8" si="1">SUM(C9:C11)</f>
        <v>620</v>
      </c>
      <c r="D8" s="172">
        <f t="shared" si="1"/>
        <v>620</v>
      </c>
      <c r="E8" s="173">
        <f t="shared" si="1"/>
        <v>0</v>
      </c>
      <c r="F8" s="173">
        <f t="shared" si="1"/>
        <v>0</v>
      </c>
      <c r="G8" s="173">
        <f t="shared" si="1"/>
        <v>20</v>
      </c>
      <c r="H8" s="174">
        <f t="shared" si="1"/>
        <v>20</v>
      </c>
      <c r="I8" s="180">
        <f t="shared" si="1"/>
        <v>0</v>
      </c>
      <c r="J8" s="180">
        <f t="shared" si="1"/>
        <v>0</v>
      </c>
      <c r="K8" s="180">
        <f t="shared" si="1"/>
        <v>0</v>
      </c>
      <c r="L8" s="180">
        <f t="shared" si="1"/>
        <v>0</v>
      </c>
      <c r="M8" s="180">
        <f t="shared" si="1"/>
        <v>600</v>
      </c>
      <c r="N8" s="180">
        <f t="shared" si="1"/>
        <v>600</v>
      </c>
      <c r="O8" s="181">
        <f t="shared" si="1"/>
        <v>0</v>
      </c>
      <c r="P8" s="181">
        <f t="shared" si="1"/>
        <v>0</v>
      </c>
      <c r="Q8" s="181">
        <f t="shared" si="1"/>
        <v>0</v>
      </c>
      <c r="R8" s="181">
        <f t="shared" si="1"/>
        <v>0</v>
      </c>
      <c r="S8" s="181">
        <f t="shared" si="1"/>
        <v>0</v>
      </c>
      <c r="T8" s="181">
        <f t="shared" si="1"/>
        <v>0</v>
      </c>
      <c r="U8" s="160">
        <f t="shared" si="1"/>
        <v>7200</v>
      </c>
      <c r="V8" s="162">
        <f t="shared" si="1"/>
        <v>7200</v>
      </c>
    </row>
    <row r="9" spans="1:23" ht="24.75" customHeight="1">
      <c r="A9" s="175" t="s">
        <v>121</v>
      </c>
      <c r="B9" s="176"/>
      <c r="C9" s="177">
        <v>20</v>
      </c>
      <c r="D9" s="177">
        <v>20</v>
      </c>
      <c r="E9" s="178">
        <v>0</v>
      </c>
      <c r="F9" s="178">
        <v>0</v>
      </c>
      <c r="G9" s="178">
        <v>20</v>
      </c>
      <c r="H9" s="179">
        <v>20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16">
        <v>0</v>
      </c>
      <c r="V9" s="117">
        <v>0</v>
      </c>
    </row>
    <row r="10" spans="1:23" ht="24.75" customHeight="1">
      <c r="A10" s="175" t="s">
        <v>122</v>
      </c>
      <c r="B10" s="176" t="s">
        <v>105</v>
      </c>
      <c r="C10" s="177">
        <v>0</v>
      </c>
      <c r="D10" s="177">
        <v>0</v>
      </c>
      <c r="E10" s="178">
        <v>0</v>
      </c>
      <c r="F10" s="178">
        <v>0</v>
      </c>
      <c r="G10" s="178">
        <v>0</v>
      </c>
      <c r="H10" s="179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16">
        <v>7200</v>
      </c>
      <c r="V10" s="117">
        <v>7200</v>
      </c>
    </row>
    <row r="11" spans="1:23" ht="24.75" customHeight="1">
      <c r="A11" s="175" t="s">
        <v>123</v>
      </c>
      <c r="B11" s="176"/>
      <c r="C11" s="177">
        <v>600</v>
      </c>
      <c r="D11" s="177">
        <v>600</v>
      </c>
      <c r="E11" s="178">
        <v>0</v>
      </c>
      <c r="F11" s="178">
        <v>0</v>
      </c>
      <c r="G11" s="178">
        <v>0</v>
      </c>
      <c r="H11" s="179">
        <v>0</v>
      </c>
      <c r="I11" s="182">
        <v>0</v>
      </c>
      <c r="J11" s="182">
        <v>0</v>
      </c>
      <c r="K11" s="182">
        <v>0</v>
      </c>
      <c r="L11" s="182">
        <v>0</v>
      </c>
      <c r="M11" s="182">
        <v>600</v>
      </c>
      <c r="N11" s="182">
        <v>600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16">
        <v>0</v>
      </c>
      <c r="V11" s="117">
        <v>0</v>
      </c>
    </row>
  </sheetData>
  <sheetProtection formatCells="0" formatColumns="0" formatRows="0"/>
  <mergeCells count="13">
    <mergeCell ref="A2:V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4:A5"/>
    <mergeCell ref="B4:B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0" orientation="landscape" horizontalDpi="300" verticalDpi="300" r:id="rId1"/>
  <headerFooter scaleWithDoc="0"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showGridLines="0" showZeros="0" workbookViewId="0"/>
  </sheetViews>
  <sheetFormatPr defaultColWidth="9.140625" defaultRowHeight="13.5"/>
  <cols>
    <col min="1" max="1" width="19.42578125" style="1" customWidth="1"/>
    <col min="2" max="2" width="47.85546875" style="1" customWidth="1"/>
    <col min="3" max="3" width="15.85546875" style="1" customWidth="1"/>
    <col min="4" max="8" width="14.7109375" style="1" customWidth="1"/>
    <col min="9" max="10" width="9" style="1" customWidth="1"/>
    <col min="11" max="16384" width="9.140625" style="3"/>
  </cols>
  <sheetData>
    <row r="1" spans="1:10" ht="24.75" customHeight="1">
      <c r="A1" s="4" t="s">
        <v>43</v>
      </c>
      <c r="H1" s="5"/>
    </row>
    <row r="2" spans="1:10" ht="24.75" customHeight="1">
      <c r="A2" s="240" t="s">
        <v>124</v>
      </c>
      <c r="B2" s="241"/>
      <c r="C2" s="241"/>
      <c r="D2" s="241"/>
      <c r="E2" s="241"/>
      <c r="F2" s="241"/>
      <c r="G2" s="241"/>
      <c r="H2" s="242"/>
    </row>
    <row r="3" spans="1:10" ht="24.75" customHeight="1">
      <c r="C3" s="111"/>
      <c r="D3" s="14"/>
      <c r="E3" s="14"/>
      <c r="F3" s="14"/>
      <c r="G3" s="14"/>
      <c r="H3" s="5" t="s">
        <v>45</v>
      </c>
    </row>
    <row r="4" spans="1:10" ht="24.75" customHeight="1">
      <c r="A4" s="247" t="s">
        <v>125</v>
      </c>
      <c r="B4" s="247" t="s">
        <v>126</v>
      </c>
      <c r="C4" s="249" t="s">
        <v>127</v>
      </c>
      <c r="D4" s="256" t="s">
        <v>128</v>
      </c>
      <c r="E4" s="243"/>
      <c r="F4" s="243"/>
      <c r="G4" s="243"/>
      <c r="H4" s="243"/>
      <c r="I4" s="14"/>
    </row>
    <row r="5" spans="1:10" ht="24.75" customHeight="1">
      <c r="A5" s="259"/>
      <c r="B5" s="259"/>
      <c r="C5" s="261"/>
      <c r="D5" s="261" t="s">
        <v>50</v>
      </c>
      <c r="E5" s="256" t="s">
        <v>129</v>
      </c>
      <c r="F5" s="243"/>
      <c r="G5" s="257"/>
      <c r="H5" s="260" t="s">
        <v>130</v>
      </c>
      <c r="I5" s="14"/>
    </row>
    <row r="6" spans="1:10" ht="24.75" customHeight="1">
      <c r="A6" s="248"/>
      <c r="B6" s="248"/>
      <c r="C6" s="250"/>
      <c r="D6" s="250"/>
      <c r="E6" s="7" t="s">
        <v>131</v>
      </c>
      <c r="F6" s="7" t="s">
        <v>132</v>
      </c>
      <c r="G6" s="7" t="s">
        <v>133</v>
      </c>
      <c r="H6" s="252"/>
      <c r="I6" s="14"/>
    </row>
    <row r="7" spans="1:10" ht="24.75" customHeight="1">
      <c r="A7" s="164" t="s">
        <v>99</v>
      </c>
      <c r="B7" s="83" t="s">
        <v>99</v>
      </c>
      <c r="C7" s="84" t="s">
        <v>99</v>
      </c>
      <c r="D7" s="87" t="s">
        <v>134</v>
      </c>
      <c r="E7" s="87">
        <f>D7+1</f>
        <v>2</v>
      </c>
      <c r="F7" s="87">
        <f>E7+1</f>
        <v>3</v>
      </c>
      <c r="G7" s="87">
        <f>F7+1</f>
        <v>4</v>
      </c>
      <c r="H7" s="88">
        <v>5</v>
      </c>
      <c r="I7" s="14"/>
    </row>
    <row r="8" spans="1:10" s="13" customFormat="1" ht="24.75" customHeight="1">
      <c r="A8" s="165"/>
      <c r="B8" s="166" t="s">
        <v>50</v>
      </c>
      <c r="C8" s="156"/>
      <c r="D8" s="45">
        <f>D9</f>
        <v>16498.37</v>
      </c>
      <c r="E8" s="45">
        <f>E9</f>
        <v>11584.97</v>
      </c>
      <c r="F8" s="45">
        <f>F9</f>
        <v>9051.2199999999993</v>
      </c>
      <c r="G8" s="59">
        <f>G9</f>
        <v>2533.75</v>
      </c>
      <c r="H8" s="46">
        <f>H9</f>
        <v>4913.3999999999996</v>
      </c>
      <c r="I8" s="34"/>
      <c r="J8" s="2"/>
    </row>
    <row r="9" spans="1:10" ht="24.75" customHeight="1">
      <c r="A9" s="165"/>
      <c r="B9" s="166" t="s">
        <v>100</v>
      </c>
      <c r="C9" s="156" t="s">
        <v>135</v>
      </c>
      <c r="D9" s="45">
        <f>D10+D13+D20+D24</f>
        <v>16498.37</v>
      </c>
      <c r="E9" s="45">
        <f>E10+E13+E20+E24</f>
        <v>11584.97</v>
      </c>
      <c r="F9" s="45">
        <f>F10+F13+F20+F24</f>
        <v>9051.2199999999993</v>
      </c>
      <c r="G9" s="59">
        <f>G10+G13+G20+G24</f>
        <v>2533.75</v>
      </c>
      <c r="H9" s="46">
        <f>H10+H13+H20+H24</f>
        <v>4913.3999999999996</v>
      </c>
    </row>
    <row r="10" spans="1:10" ht="24.75" customHeight="1">
      <c r="A10" s="165" t="s">
        <v>136</v>
      </c>
      <c r="B10" s="166" t="s">
        <v>137</v>
      </c>
      <c r="C10" s="156"/>
      <c r="D10" s="45">
        <f t="shared" ref="D10:H11" si="0">D11</f>
        <v>13951.26</v>
      </c>
      <c r="E10" s="45">
        <f t="shared" si="0"/>
        <v>9037.86</v>
      </c>
      <c r="F10" s="45">
        <f t="shared" si="0"/>
        <v>6504.11</v>
      </c>
      <c r="G10" s="59">
        <f t="shared" si="0"/>
        <v>2533.75</v>
      </c>
      <c r="H10" s="46">
        <f t="shared" si="0"/>
        <v>4913.3999999999996</v>
      </c>
    </row>
    <row r="11" spans="1:10" ht="24.75" customHeight="1">
      <c r="A11" s="165" t="s">
        <v>138</v>
      </c>
      <c r="B11" s="166" t="s">
        <v>139</v>
      </c>
      <c r="C11" s="156"/>
      <c r="D11" s="45">
        <f t="shared" si="0"/>
        <v>13951.26</v>
      </c>
      <c r="E11" s="45">
        <f t="shared" si="0"/>
        <v>9037.86</v>
      </c>
      <c r="F11" s="45">
        <f t="shared" si="0"/>
        <v>6504.11</v>
      </c>
      <c r="G11" s="59">
        <f t="shared" si="0"/>
        <v>2533.75</v>
      </c>
      <c r="H11" s="46">
        <f t="shared" si="0"/>
        <v>4913.3999999999996</v>
      </c>
    </row>
    <row r="12" spans="1:10" ht="24.75" customHeight="1">
      <c r="A12" s="167" t="s">
        <v>140</v>
      </c>
      <c r="B12" s="168" t="s">
        <v>141</v>
      </c>
      <c r="C12" s="85" t="s">
        <v>142</v>
      </c>
      <c r="D12" s="49">
        <v>13951.26</v>
      </c>
      <c r="E12" s="49">
        <v>9037.86</v>
      </c>
      <c r="F12" s="49">
        <v>6504.11</v>
      </c>
      <c r="G12" s="60">
        <v>2533.75</v>
      </c>
      <c r="H12" s="50">
        <v>4913.3999999999996</v>
      </c>
    </row>
    <row r="13" spans="1:10" ht="24.75" customHeight="1">
      <c r="A13" s="165" t="s">
        <v>143</v>
      </c>
      <c r="B13" s="166" t="s">
        <v>144</v>
      </c>
      <c r="C13" s="156"/>
      <c r="D13" s="45">
        <f>D14+D18</f>
        <v>1315.12</v>
      </c>
      <c r="E13" s="45">
        <f>E14+E18</f>
        <v>1315.12</v>
      </c>
      <c r="F13" s="45">
        <f>F14+F18</f>
        <v>1315.12</v>
      </c>
      <c r="G13" s="59">
        <f>G14+G18</f>
        <v>0</v>
      </c>
      <c r="H13" s="46">
        <f>H14+H18</f>
        <v>0</v>
      </c>
    </row>
    <row r="14" spans="1:10" ht="24.75" customHeight="1">
      <c r="A14" s="165" t="s">
        <v>145</v>
      </c>
      <c r="B14" s="166" t="s">
        <v>146</v>
      </c>
      <c r="C14" s="156"/>
      <c r="D14" s="45">
        <f>SUM(D15:D17)</f>
        <v>1305.26</v>
      </c>
      <c r="E14" s="45">
        <f>SUM(E15:E17)</f>
        <v>1305.26</v>
      </c>
      <c r="F14" s="45">
        <f>SUM(F15:F17)</f>
        <v>1305.26</v>
      </c>
      <c r="G14" s="59">
        <f>SUM(G15:G17)</f>
        <v>0</v>
      </c>
      <c r="H14" s="46">
        <f>SUM(H15:H17)</f>
        <v>0</v>
      </c>
    </row>
    <row r="15" spans="1:10" ht="24.75" customHeight="1">
      <c r="A15" s="167" t="s">
        <v>147</v>
      </c>
      <c r="B15" s="168" t="s">
        <v>148</v>
      </c>
      <c r="C15" s="85" t="s">
        <v>142</v>
      </c>
      <c r="D15" s="49">
        <v>121.75</v>
      </c>
      <c r="E15" s="49">
        <v>121.75</v>
      </c>
      <c r="F15" s="49">
        <v>121.75</v>
      </c>
      <c r="G15" s="60">
        <v>0</v>
      </c>
      <c r="H15" s="50">
        <v>0</v>
      </c>
    </row>
    <row r="16" spans="1:10" ht="24.75" customHeight="1">
      <c r="A16" s="167" t="s">
        <v>149</v>
      </c>
      <c r="B16" s="168" t="s">
        <v>150</v>
      </c>
      <c r="C16" s="85" t="s">
        <v>142</v>
      </c>
      <c r="D16" s="49">
        <v>789.01</v>
      </c>
      <c r="E16" s="49">
        <v>789.01</v>
      </c>
      <c r="F16" s="49">
        <v>789.01</v>
      </c>
      <c r="G16" s="60">
        <v>0</v>
      </c>
      <c r="H16" s="50">
        <v>0</v>
      </c>
    </row>
    <row r="17" spans="1:8" ht="24.75" customHeight="1">
      <c r="A17" s="167" t="s">
        <v>151</v>
      </c>
      <c r="B17" s="168" t="s">
        <v>152</v>
      </c>
      <c r="C17" s="85" t="s">
        <v>142</v>
      </c>
      <c r="D17" s="49">
        <v>394.5</v>
      </c>
      <c r="E17" s="49">
        <v>394.5</v>
      </c>
      <c r="F17" s="49">
        <v>394.5</v>
      </c>
      <c r="G17" s="60">
        <v>0</v>
      </c>
      <c r="H17" s="50">
        <v>0</v>
      </c>
    </row>
    <row r="18" spans="1:8" ht="24.75" customHeight="1">
      <c r="A18" s="165" t="s">
        <v>153</v>
      </c>
      <c r="B18" s="166" t="s">
        <v>154</v>
      </c>
      <c r="C18" s="156"/>
      <c r="D18" s="45">
        <f>D19</f>
        <v>9.86</v>
      </c>
      <c r="E18" s="45">
        <f>E19</f>
        <v>9.86</v>
      </c>
      <c r="F18" s="45">
        <f>F19</f>
        <v>9.86</v>
      </c>
      <c r="G18" s="59">
        <f>G19</f>
        <v>0</v>
      </c>
      <c r="H18" s="46">
        <f>H19</f>
        <v>0</v>
      </c>
    </row>
    <row r="19" spans="1:8" ht="24.75" customHeight="1">
      <c r="A19" s="167" t="s">
        <v>155</v>
      </c>
      <c r="B19" s="168" t="s">
        <v>156</v>
      </c>
      <c r="C19" s="85" t="s">
        <v>142</v>
      </c>
      <c r="D19" s="49">
        <v>9.86</v>
      </c>
      <c r="E19" s="49">
        <v>9.86</v>
      </c>
      <c r="F19" s="49">
        <v>9.86</v>
      </c>
      <c r="G19" s="60">
        <v>0</v>
      </c>
      <c r="H19" s="50">
        <v>0</v>
      </c>
    </row>
    <row r="20" spans="1:8" ht="24.75" customHeight="1">
      <c r="A20" s="165" t="s">
        <v>157</v>
      </c>
      <c r="B20" s="166" t="s">
        <v>158</v>
      </c>
      <c r="C20" s="156"/>
      <c r="D20" s="45">
        <f>D21</f>
        <v>657.47</v>
      </c>
      <c r="E20" s="45">
        <f>E21</f>
        <v>657.47</v>
      </c>
      <c r="F20" s="45">
        <f>F21</f>
        <v>657.47</v>
      </c>
      <c r="G20" s="59">
        <f>G21</f>
        <v>0</v>
      </c>
      <c r="H20" s="46">
        <f>H21</f>
        <v>0</v>
      </c>
    </row>
    <row r="21" spans="1:8" ht="24.75" customHeight="1">
      <c r="A21" s="165" t="s">
        <v>159</v>
      </c>
      <c r="B21" s="166" t="s">
        <v>160</v>
      </c>
      <c r="C21" s="156"/>
      <c r="D21" s="45">
        <f>SUM(D22:D23)</f>
        <v>657.47</v>
      </c>
      <c r="E21" s="45">
        <f>SUM(E22:E23)</f>
        <v>657.47</v>
      </c>
      <c r="F21" s="45">
        <f>SUM(F22:F23)</f>
        <v>657.47</v>
      </c>
      <c r="G21" s="59">
        <f>SUM(G22:G23)</f>
        <v>0</v>
      </c>
      <c r="H21" s="46">
        <f>SUM(H22:H23)</f>
        <v>0</v>
      </c>
    </row>
    <row r="22" spans="1:8" ht="24.75" customHeight="1">
      <c r="A22" s="167" t="s">
        <v>161</v>
      </c>
      <c r="B22" s="168" t="s">
        <v>162</v>
      </c>
      <c r="C22" s="85" t="s">
        <v>142</v>
      </c>
      <c r="D22" s="49">
        <v>435.56</v>
      </c>
      <c r="E22" s="49">
        <v>435.56</v>
      </c>
      <c r="F22" s="49">
        <v>435.56</v>
      </c>
      <c r="G22" s="60">
        <v>0</v>
      </c>
      <c r="H22" s="50">
        <v>0</v>
      </c>
    </row>
    <row r="23" spans="1:8" ht="24.75" customHeight="1">
      <c r="A23" s="167" t="s">
        <v>163</v>
      </c>
      <c r="B23" s="168" t="s">
        <v>164</v>
      </c>
      <c r="C23" s="85" t="s">
        <v>142</v>
      </c>
      <c r="D23" s="49">
        <v>221.91</v>
      </c>
      <c r="E23" s="49">
        <v>221.91</v>
      </c>
      <c r="F23" s="49">
        <v>221.91</v>
      </c>
      <c r="G23" s="60">
        <v>0</v>
      </c>
      <c r="H23" s="50">
        <v>0</v>
      </c>
    </row>
    <row r="24" spans="1:8" ht="24.75" customHeight="1">
      <c r="A24" s="165" t="s">
        <v>165</v>
      </c>
      <c r="B24" s="166" t="s">
        <v>166</v>
      </c>
      <c r="C24" s="156"/>
      <c r="D24" s="45">
        <f t="shared" ref="D24:H25" si="1">D25</f>
        <v>574.52</v>
      </c>
      <c r="E24" s="45">
        <f t="shared" si="1"/>
        <v>574.52</v>
      </c>
      <c r="F24" s="45">
        <f t="shared" si="1"/>
        <v>574.52</v>
      </c>
      <c r="G24" s="59">
        <f t="shared" si="1"/>
        <v>0</v>
      </c>
      <c r="H24" s="46">
        <f t="shared" si="1"/>
        <v>0</v>
      </c>
    </row>
    <row r="25" spans="1:8" ht="24.75" customHeight="1">
      <c r="A25" s="165" t="s">
        <v>167</v>
      </c>
      <c r="B25" s="166" t="s">
        <v>168</v>
      </c>
      <c r="C25" s="156"/>
      <c r="D25" s="45">
        <f t="shared" si="1"/>
        <v>574.52</v>
      </c>
      <c r="E25" s="45">
        <f t="shared" si="1"/>
        <v>574.52</v>
      </c>
      <c r="F25" s="45">
        <f t="shared" si="1"/>
        <v>574.52</v>
      </c>
      <c r="G25" s="59">
        <f t="shared" si="1"/>
        <v>0</v>
      </c>
      <c r="H25" s="46">
        <f t="shared" si="1"/>
        <v>0</v>
      </c>
    </row>
    <row r="26" spans="1:8" ht="24.75" customHeight="1">
      <c r="A26" s="167" t="s">
        <v>169</v>
      </c>
      <c r="B26" s="168" t="s">
        <v>170</v>
      </c>
      <c r="C26" s="85" t="s">
        <v>142</v>
      </c>
      <c r="D26" s="49">
        <v>574.52</v>
      </c>
      <c r="E26" s="49">
        <v>574.52</v>
      </c>
      <c r="F26" s="49">
        <v>574.52</v>
      </c>
      <c r="G26" s="60">
        <v>0</v>
      </c>
      <c r="H26" s="50">
        <v>0</v>
      </c>
    </row>
  </sheetData>
  <sheetProtection formatCells="0" formatColumns="0" formatRows="0"/>
  <mergeCells count="8">
    <mergeCell ref="A2:H2"/>
    <mergeCell ref="D4:H4"/>
    <mergeCell ref="E5:G5"/>
    <mergeCell ref="A4:A6"/>
    <mergeCell ref="B4:B6"/>
    <mergeCell ref="C4:C6"/>
    <mergeCell ref="D5:D6"/>
    <mergeCell ref="H5:H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87" fitToHeight="100" orientation="landscape" horizontalDpi="300" verticalDpi="300" r:id="rId1"/>
  <headerFooter scaleWithDoc="0"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workbookViewId="0"/>
  </sheetViews>
  <sheetFormatPr defaultColWidth="9.140625" defaultRowHeight="13.5"/>
  <cols>
    <col min="1" max="1" width="16.28515625" style="1" customWidth="1"/>
    <col min="2" max="2" width="58.5703125" style="1" customWidth="1"/>
    <col min="3" max="3" width="12.7109375" style="1" customWidth="1"/>
    <col min="4" max="5" width="12.42578125" style="1" customWidth="1"/>
    <col min="6" max="12" width="10" style="1" customWidth="1"/>
    <col min="13" max="13" width="9.140625" style="1"/>
    <col min="14" max="16384" width="9.140625" style="3"/>
  </cols>
  <sheetData>
    <row r="1" spans="1:13" ht="24.75" customHeight="1">
      <c r="A1" s="4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4.75" customHeight="1">
      <c r="A2" s="239" t="s">
        <v>171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3" ht="24.75" customHeight="1">
      <c r="A3" s="154"/>
      <c r="B3" s="14"/>
      <c r="C3" s="14"/>
      <c r="D3" s="14"/>
      <c r="E3" s="14"/>
      <c r="F3" s="14"/>
      <c r="G3" s="14"/>
      <c r="H3" s="14"/>
      <c r="I3" s="14"/>
      <c r="J3" s="14"/>
      <c r="K3" s="14"/>
      <c r="L3" s="5" t="s">
        <v>45</v>
      </c>
    </row>
    <row r="4" spans="1:13" ht="24.75" customHeight="1">
      <c r="A4" s="247" t="s">
        <v>172</v>
      </c>
      <c r="B4" s="249" t="s">
        <v>173</v>
      </c>
      <c r="C4" s="256" t="s">
        <v>128</v>
      </c>
      <c r="D4" s="243"/>
      <c r="E4" s="257"/>
      <c r="F4" s="256" t="s">
        <v>174</v>
      </c>
      <c r="G4" s="243"/>
      <c r="H4" s="243"/>
      <c r="I4" s="243"/>
      <c r="J4" s="243"/>
      <c r="K4" s="243"/>
      <c r="L4" s="243"/>
    </row>
    <row r="5" spans="1:13" ht="24.75" customHeight="1">
      <c r="A5" s="259"/>
      <c r="B5" s="261"/>
      <c r="C5" s="249" t="s">
        <v>50</v>
      </c>
      <c r="D5" s="249" t="s">
        <v>129</v>
      </c>
      <c r="E5" s="249" t="s">
        <v>130</v>
      </c>
      <c r="F5" s="249" t="s">
        <v>50</v>
      </c>
      <c r="G5" s="256" t="s">
        <v>175</v>
      </c>
      <c r="H5" s="243"/>
      <c r="I5" s="257"/>
      <c r="J5" s="256" t="s">
        <v>176</v>
      </c>
      <c r="K5" s="243"/>
      <c r="L5" s="243"/>
    </row>
    <row r="6" spans="1:13" ht="24.75" customHeight="1">
      <c r="A6" s="259"/>
      <c r="B6" s="261"/>
      <c r="C6" s="250"/>
      <c r="D6" s="250"/>
      <c r="E6" s="250"/>
      <c r="F6" s="250"/>
      <c r="G6" s="7" t="s">
        <v>131</v>
      </c>
      <c r="H6" s="7" t="s">
        <v>129</v>
      </c>
      <c r="I6" s="7" t="s">
        <v>130</v>
      </c>
      <c r="J6" s="7" t="s">
        <v>131</v>
      </c>
      <c r="K6" s="7" t="s">
        <v>129</v>
      </c>
      <c r="L6" s="8" t="s">
        <v>130</v>
      </c>
    </row>
    <row r="7" spans="1:13" ht="24.75" customHeight="1">
      <c r="A7" s="6" t="s">
        <v>99</v>
      </c>
      <c r="B7" s="7" t="s">
        <v>99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8">
        <v>10</v>
      </c>
    </row>
    <row r="8" spans="1:13" s="13" customFormat="1" ht="25.5" customHeight="1">
      <c r="A8" s="52"/>
      <c r="B8" s="155" t="s">
        <v>50</v>
      </c>
      <c r="C8" s="160">
        <f t="shared" ref="C8:L8" si="0">C9</f>
        <v>16498.37</v>
      </c>
      <c r="D8" s="160">
        <f t="shared" si="0"/>
        <v>11584.97</v>
      </c>
      <c r="E8" s="160">
        <f t="shared" si="0"/>
        <v>4913.3999999999996</v>
      </c>
      <c r="F8" s="160">
        <f t="shared" si="0"/>
        <v>457.5</v>
      </c>
      <c r="G8" s="160">
        <f t="shared" si="0"/>
        <v>0</v>
      </c>
      <c r="H8" s="160">
        <f t="shared" si="0"/>
        <v>0</v>
      </c>
      <c r="I8" s="160">
        <f t="shared" si="0"/>
        <v>0</v>
      </c>
      <c r="J8" s="160">
        <f t="shared" si="0"/>
        <v>457.5</v>
      </c>
      <c r="K8" s="160">
        <f t="shared" si="0"/>
        <v>0</v>
      </c>
      <c r="L8" s="162">
        <f t="shared" si="0"/>
        <v>457.5</v>
      </c>
      <c r="M8" s="2"/>
    </row>
    <row r="9" spans="1:13" ht="25.5" customHeight="1">
      <c r="A9" s="52"/>
      <c r="B9" s="155" t="s">
        <v>100</v>
      </c>
      <c r="C9" s="160">
        <f t="shared" ref="C9:L9" si="1">C10+C22</f>
        <v>16498.37</v>
      </c>
      <c r="D9" s="160">
        <f t="shared" si="1"/>
        <v>11584.97</v>
      </c>
      <c r="E9" s="160">
        <f t="shared" si="1"/>
        <v>4913.3999999999996</v>
      </c>
      <c r="F9" s="160">
        <f t="shared" si="1"/>
        <v>457.5</v>
      </c>
      <c r="G9" s="160">
        <f t="shared" si="1"/>
        <v>0</v>
      </c>
      <c r="H9" s="160">
        <f t="shared" si="1"/>
        <v>0</v>
      </c>
      <c r="I9" s="160">
        <f t="shared" si="1"/>
        <v>0</v>
      </c>
      <c r="J9" s="160">
        <f t="shared" si="1"/>
        <v>457.5</v>
      </c>
      <c r="K9" s="160">
        <f t="shared" si="1"/>
        <v>0</v>
      </c>
      <c r="L9" s="162">
        <f t="shared" si="1"/>
        <v>457.5</v>
      </c>
    </row>
    <row r="10" spans="1:13" ht="25.5" customHeight="1">
      <c r="A10" s="52"/>
      <c r="B10" s="155" t="s">
        <v>177</v>
      </c>
      <c r="C10" s="160">
        <f t="shared" ref="C10:L10" si="2">SUM(C11:C21)</f>
        <v>11584.97</v>
      </c>
      <c r="D10" s="160">
        <f t="shared" si="2"/>
        <v>11584.97</v>
      </c>
      <c r="E10" s="160">
        <f t="shared" si="2"/>
        <v>0</v>
      </c>
      <c r="F10" s="160">
        <f t="shared" si="2"/>
        <v>0</v>
      </c>
      <c r="G10" s="160">
        <f t="shared" si="2"/>
        <v>0</v>
      </c>
      <c r="H10" s="160">
        <f t="shared" si="2"/>
        <v>0</v>
      </c>
      <c r="I10" s="160">
        <f t="shared" si="2"/>
        <v>0</v>
      </c>
      <c r="J10" s="160">
        <f t="shared" si="2"/>
        <v>0</v>
      </c>
      <c r="K10" s="160">
        <f t="shared" si="2"/>
        <v>0</v>
      </c>
      <c r="L10" s="162">
        <f t="shared" si="2"/>
        <v>0</v>
      </c>
    </row>
    <row r="11" spans="1:13" ht="25.5" customHeight="1">
      <c r="A11" s="55" t="s">
        <v>178</v>
      </c>
      <c r="B11" s="105" t="s">
        <v>179</v>
      </c>
      <c r="C11" s="116">
        <v>5119.1499999999996</v>
      </c>
      <c r="D11" s="116">
        <v>5119.1499999999996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7">
        <v>0</v>
      </c>
    </row>
    <row r="12" spans="1:13" ht="25.5" customHeight="1">
      <c r="A12" s="55" t="s">
        <v>178</v>
      </c>
      <c r="B12" s="105" t="s">
        <v>180</v>
      </c>
      <c r="C12" s="116">
        <v>2533.75</v>
      </c>
      <c r="D12" s="116">
        <v>2533.75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7">
        <v>0</v>
      </c>
    </row>
    <row r="13" spans="1:13" ht="25.5" customHeight="1">
      <c r="A13" s="55" t="s">
        <v>178</v>
      </c>
      <c r="B13" s="105" t="s">
        <v>181</v>
      </c>
      <c r="C13" s="116">
        <v>1384.96</v>
      </c>
      <c r="D13" s="116">
        <v>1384.96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7">
        <v>0</v>
      </c>
    </row>
    <row r="14" spans="1:13" ht="25.5" customHeight="1">
      <c r="A14" s="55" t="s">
        <v>182</v>
      </c>
      <c r="B14" s="105" t="s">
        <v>181</v>
      </c>
      <c r="C14" s="116">
        <v>121.75</v>
      </c>
      <c r="D14" s="116">
        <v>121.75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7">
        <v>0</v>
      </c>
    </row>
    <row r="15" spans="1:13" ht="25.5" customHeight="1">
      <c r="A15" s="55" t="s">
        <v>183</v>
      </c>
      <c r="B15" s="105" t="s">
        <v>179</v>
      </c>
      <c r="C15" s="116">
        <v>789.01</v>
      </c>
      <c r="D15" s="116">
        <v>789.01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7">
        <v>0</v>
      </c>
    </row>
    <row r="16" spans="1:13" ht="25.5" customHeight="1">
      <c r="A16" s="55" t="s">
        <v>184</v>
      </c>
      <c r="B16" s="105" t="s">
        <v>179</v>
      </c>
      <c r="C16" s="116">
        <v>394.5</v>
      </c>
      <c r="D16" s="116">
        <v>394.5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7">
        <v>0</v>
      </c>
    </row>
    <row r="17" spans="1:12" ht="25.5" customHeight="1">
      <c r="A17" s="55" t="s">
        <v>185</v>
      </c>
      <c r="B17" s="105" t="s">
        <v>179</v>
      </c>
      <c r="C17" s="116">
        <v>9.86</v>
      </c>
      <c r="D17" s="116">
        <v>9.86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7">
        <v>0</v>
      </c>
    </row>
    <row r="18" spans="1:12" ht="25.5" customHeight="1">
      <c r="A18" s="55" t="s">
        <v>186</v>
      </c>
      <c r="B18" s="105" t="s">
        <v>179</v>
      </c>
      <c r="C18" s="116">
        <v>312.64</v>
      </c>
      <c r="D18" s="116">
        <v>312.64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7">
        <v>0</v>
      </c>
    </row>
    <row r="19" spans="1:12" ht="25.5" customHeight="1">
      <c r="A19" s="55" t="s">
        <v>186</v>
      </c>
      <c r="B19" s="105" t="s">
        <v>181</v>
      </c>
      <c r="C19" s="116">
        <v>122.92</v>
      </c>
      <c r="D19" s="116">
        <v>122.92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7">
        <v>0</v>
      </c>
    </row>
    <row r="20" spans="1:12" ht="25.5" customHeight="1">
      <c r="A20" s="55" t="s">
        <v>187</v>
      </c>
      <c r="B20" s="105" t="s">
        <v>179</v>
      </c>
      <c r="C20" s="116">
        <v>221.91</v>
      </c>
      <c r="D20" s="116">
        <v>221.91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7">
        <v>0</v>
      </c>
    </row>
    <row r="21" spans="1:12" ht="25.5" customHeight="1">
      <c r="A21" s="55" t="s">
        <v>188</v>
      </c>
      <c r="B21" s="105" t="s">
        <v>179</v>
      </c>
      <c r="C21" s="116">
        <v>574.52</v>
      </c>
      <c r="D21" s="116">
        <v>574.52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7">
        <v>0</v>
      </c>
    </row>
    <row r="22" spans="1:12" ht="25.5" customHeight="1">
      <c r="A22" s="52"/>
      <c r="B22" s="155" t="s">
        <v>189</v>
      </c>
      <c r="C22" s="160">
        <f t="shared" ref="C22:L22" si="3">SUM(C23:C24)</f>
        <v>4913.3999999999996</v>
      </c>
      <c r="D22" s="160">
        <f t="shared" si="3"/>
        <v>0</v>
      </c>
      <c r="E22" s="160">
        <f t="shared" si="3"/>
        <v>4913.3999999999996</v>
      </c>
      <c r="F22" s="160">
        <f t="shared" si="3"/>
        <v>457.5</v>
      </c>
      <c r="G22" s="160">
        <f t="shared" si="3"/>
        <v>0</v>
      </c>
      <c r="H22" s="160">
        <f t="shared" si="3"/>
        <v>0</v>
      </c>
      <c r="I22" s="160">
        <f t="shared" si="3"/>
        <v>0</v>
      </c>
      <c r="J22" s="160">
        <f t="shared" si="3"/>
        <v>457.5</v>
      </c>
      <c r="K22" s="160">
        <f t="shared" si="3"/>
        <v>0</v>
      </c>
      <c r="L22" s="162">
        <f t="shared" si="3"/>
        <v>457.5</v>
      </c>
    </row>
    <row r="23" spans="1:12" ht="25.5" customHeight="1">
      <c r="A23" s="55" t="s">
        <v>178</v>
      </c>
      <c r="B23" s="105" t="s">
        <v>190</v>
      </c>
      <c r="C23" s="116">
        <v>465.4</v>
      </c>
      <c r="D23" s="116">
        <v>0</v>
      </c>
      <c r="E23" s="116">
        <v>465.4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7">
        <v>0</v>
      </c>
    </row>
    <row r="24" spans="1:12" ht="25.5" customHeight="1">
      <c r="A24" s="55" t="s">
        <v>178</v>
      </c>
      <c r="B24" s="105" t="s">
        <v>191</v>
      </c>
      <c r="C24" s="116">
        <v>4448</v>
      </c>
      <c r="D24" s="116">
        <v>0</v>
      </c>
      <c r="E24" s="116">
        <v>4448</v>
      </c>
      <c r="F24" s="116">
        <v>457.5</v>
      </c>
      <c r="G24" s="116">
        <v>0</v>
      </c>
      <c r="H24" s="116">
        <v>0</v>
      </c>
      <c r="I24" s="116">
        <v>0</v>
      </c>
      <c r="J24" s="116">
        <v>457.5</v>
      </c>
      <c r="K24" s="116">
        <v>0</v>
      </c>
      <c r="L24" s="117">
        <v>457.5</v>
      </c>
    </row>
  </sheetData>
  <sheetProtection formatCells="0" formatColumns="0" formatRows="0"/>
  <mergeCells count="11">
    <mergeCell ref="A2:L2"/>
    <mergeCell ref="C4:E4"/>
    <mergeCell ref="F4:L4"/>
    <mergeCell ref="G5:I5"/>
    <mergeCell ref="J5:L5"/>
    <mergeCell ref="A4:A6"/>
    <mergeCell ref="B4:B6"/>
    <mergeCell ref="C5:C6"/>
    <mergeCell ref="D5:D6"/>
    <mergeCell ref="E5:E6"/>
    <mergeCell ref="F5:F6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60" orientation="landscape" horizontalDpi="300" verticalDpi="300" r:id="rId1"/>
  <headerFooter scaleWithDoc="0"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47"/>
  <sheetViews>
    <sheetView showGridLines="0" showZeros="0" workbookViewId="0"/>
  </sheetViews>
  <sheetFormatPr defaultColWidth="9.140625" defaultRowHeight="13.5"/>
  <cols>
    <col min="1" max="1" width="8.85546875" style="3" customWidth="1"/>
    <col min="2" max="2" width="9.42578125" style="1" customWidth="1"/>
    <col min="3" max="3" width="33.85546875" style="1" customWidth="1"/>
    <col min="4" max="4" width="10.85546875" style="1" customWidth="1"/>
    <col min="5" max="22" width="11.85546875" style="1" customWidth="1"/>
    <col min="23" max="24" width="9" style="1" customWidth="1"/>
    <col min="25" max="16384" width="9.140625" style="3"/>
  </cols>
  <sheetData>
    <row r="1" spans="1:24" ht="24.75" customHeight="1">
      <c r="A1" s="4" t="s">
        <v>43</v>
      </c>
      <c r="C1" s="61"/>
      <c r="D1" s="61"/>
      <c r="E1" s="61"/>
      <c r="F1" s="61"/>
      <c r="G1" s="61"/>
      <c r="H1" s="61"/>
      <c r="I1" s="61"/>
      <c r="J1" s="61"/>
      <c r="U1" s="262"/>
      <c r="V1" s="262"/>
    </row>
    <row r="2" spans="1:24" ht="24.75" customHeight="1">
      <c r="B2" s="263" t="s">
        <v>192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5"/>
    </row>
    <row r="3" spans="1:24" ht="24.75" customHeight="1">
      <c r="E3" s="15"/>
      <c r="F3" s="15"/>
      <c r="G3" s="15"/>
      <c r="H3" s="15"/>
      <c r="I3" s="61"/>
      <c r="J3" s="61"/>
      <c r="U3" s="262" t="s">
        <v>45</v>
      </c>
      <c r="V3" s="262"/>
    </row>
    <row r="4" spans="1:24" ht="24.75" customHeight="1">
      <c r="A4" s="270" t="s">
        <v>193</v>
      </c>
      <c r="B4" s="273" t="s">
        <v>194</v>
      </c>
      <c r="C4" s="273" t="s">
        <v>195</v>
      </c>
      <c r="D4" s="273" t="s">
        <v>127</v>
      </c>
      <c r="E4" s="254" t="s">
        <v>196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14"/>
    </row>
    <row r="5" spans="1:24" ht="24.75" customHeight="1">
      <c r="A5" s="271"/>
      <c r="B5" s="274"/>
      <c r="C5" s="274"/>
      <c r="D5" s="274"/>
      <c r="E5" s="266" t="s">
        <v>50</v>
      </c>
      <c r="F5" s="267"/>
      <c r="G5" s="268"/>
      <c r="H5" s="266" t="s">
        <v>197</v>
      </c>
      <c r="I5" s="267"/>
      <c r="J5" s="268"/>
      <c r="K5" s="266" t="s">
        <v>198</v>
      </c>
      <c r="L5" s="267"/>
      <c r="M5" s="268"/>
      <c r="N5" s="266" t="s">
        <v>199</v>
      </c>
      <c r="O5" s="267"/>
      <c r="P5" s="268"/>
      <c r="Q5" s="266" t="s">
        <v>200</v>
      </c>
      <c r="R5" s="267"/>
      <c r="S5" s="268"/>
      <c r="T5" s="266" t="s">
        <v>201</v>
      </c>
      <c r="U5" s="267"/>
      <c r="V5" s="267"/>
      <c r="W5" s="14"/>
    </row>
    <row r="6" spans="1:24" ht="24.75" customHeight="1">
      <c r="A6" s="272"/>
      <c r="B6" s="268"/>
      <c r="C6" s="268"/>
      <c r="D6" s="268"/>
      <c r="E6" s="22" t="s">
        <v>131</v>
      </c>
      <c r="F6" s="22" t="s">
        <v>132</v>
      </c>
      <c r="G6" s="22" t="s">
        <v>133</v>
      </c>
      <c r="H6" s="22" t="s">
        <v>131</v>
      </c>
      <c r="I6" s="22" t="s">
        <v>132</v>
      </c>
      <c r="J6" s="22" t="s">
        <v>133</v>
      </c>
      <c r="K6" s="22" t="s">
        <v>131</v>
      </c>
      <c r="L6" s="22" t="s">
        <v>132</v>
      </c>
      <c r="M6" s="22" t="s">
        <v>133</v>
      </c>
      <c r="N6" s="22" t="s">
        <v>131</v>
      </c>
      <c r="O6" s="22" t="s">
        <v>132</v>
      </c>
      <c r="P6" s="22" t="s">
        <v>133</v>
      </c>
      <c r="Q6" s="22" t="s">
        <v>131</v>
      </c>
      <c r="R6" s="22" t="s">
        <v>132</v>
      </c>
      <c r="S6" s="22" t="s">
        <v>133</v>
      </c>
      <c r="T6" s="22" t="s">
        <v>131</v>
      </c>
      <c r="U6" s="22" t="s">
        <v>132</v>
      </c>
      <c r="V6" s="19" t="s">
        <v>133</v>
      </c>
      <c r="W6" s="14"/>
    </row>
    <row r="7" spans="1:24" ht="24.75" customHeight="1">
      <c r="A7" s="158" t="s">
        <v>99</v>
      </c>
      <c r="B7" s="83" t="s">
        <v>99</v>
      </c>
      <c r="C7" s="83" t="s">
        <v>99</v>
      </c>
      <c r="D7" s="83" t="s">
        <v>99</v>
      </c>
      <c r="E7" s="87">
        <v>1</v>
      </c>
      <c r="F7" s="87">
        <f t="shared" ref="F7:V7" si="0">E7+1</f>
        <v>2</v>
      </c>
      <c r="G7" s="87">
        <f t="shared" si="0"/>
        <v>3</v>
      </c>
      <c r="H7" s="87">
        <f t="shared" si="0"/>
        <v>4</v>
      </c>
      <c r="I7" s="87">
        <f t="shared" si="0"/>
        <v>5</v>
      </c>
      <c r="J7" s="87">
        <f t="shared" si="0"/>
        <v>6</v>
      </c>
      <c r="K7" s="87">
        <f t="shared" si="0"/>
        <v>7</v>
      </c>
      <c r="L7" s="87">
        <f t="shared" si="0"/>
        <v>8</v>
      </c>
      <c r="M7" s="87">
        <f t="shared" si="0"/>
        <v>9</v>
      </c>
      <c r="N7" s="87">
        <f t="shared" si="0"/>
        <v>10</v>
      </c>
      <c r="O7" s="87">
        <f t="shared" si="0"/>
        <v>11</v>
      </c>
      <c r="P7" s="87">
        <f t="shared" si="0"/>
        <v>12</v>
      </c>
      <c r="Q7" s="87">
        <f t="shared" si="0"/>
        <v>13</v>
      </c>
      <c r="R7" s="87">
        <f t="shared" si="0"/>
        <v>14</v>
      </c>
      <c r="S7" s="87">
        <f t="shared" si="0"/>
        <v>15</v>
      </c>
      <c r="T7" s="87">
        <f t="shared" si="0"/>
        <v>16</v>
      </c>
      <c r="U7" s="87">
        <f t="shared" si="0"/>
        <v>17</v>
      </c>
      <c r="V7" s="88">
        <f t="shared" si="0"/>
        <v>18</v>
      </c>
    </row>
    <row r="8" spans="1:24" s="13" customFormat="1" ht="24.75" customHeight="1">
      <c r="A8" s="159"/>
      <c r="B8" s="43"/>
      <c r="C8" s="155" t="s">
        <v>50</v>
      </c>
      <c r="D8" s="44"/>
      <c r="E8" s="160">
        <f t="shared" ref="E8:V8" si="1">E9</f>
        <v>11584.97</v>
      </c>
      <c r="F8" s="160">
        <f t="shared" si="1"/>
        <v>9051.2199999999993</v>
      </c>
      <c r="G8" s="160">
        <f t="shared" si="1"/>
        <v>2533.75</v>
      </c>
      <c r="H8" s="59">
        <f t="shared" si="1"/>
        <v>11584.97</v>
      </c>
      <c r="I8" s="59">
        <f t="shared" si="1"/>
        <v>9051.2199999999993</v>
      </c>
      <c r="J8" s="59">
        <f t="shared" si="1"/>
        <v>2533.75</v>
      </c>
      <c r="K8" s="59">
        <f t="shared" si="1"/>
        <v>0</v>
      </c>
      <c r="L8" s="59">
        <f t="shared" si="1"/>
        <v>0</v>
      </c>
      <c r="M8" s="59">
        <f t="shared" si="1"/>
        <v>0</v>
      </c>
      <c r="N8" s="59">
        <f t="shared" si="1"/>
        <v>0</v>
      </c>
      <c r="O8" s="59">
        <f t="shared" si="1"/>
        <v>0</v>
      </c>
      <c r="P8" s="59">
        <f t="shared" si="1"/>
        <v>0</v>
      </c>
      <c r="Q8" s="59">
        <f t="shared" si="1"/>
        <v>0</v>
      </c>
      <c r="R8" s="59">
        <f t="shared" si="1"/>
        <v>0</v>
      </c>
      <c r="S8" s="59">
        <f t="shared" si="1"/>
        <v>0</v>
      </c>
      <c r="T8" s="59">
        <f t="shared" si="1"/>
        <v>0</v>
      </c>
      <c r="U8" s="59">
        <f t="shared" si="1"/>
        <v>0</v>
      </c>
      <c r="V8" s="157">
        <f t="shared" si="1"/>
        <v>0</v>
      </c>
      <c r="W8" s="2"/>
      <c r="X8" s="2"/>
    </row>
    <row r="9" spans="1:24" ht="24.75" customHeight="1">
      <c r="A9" s="159"/>
      <c r="B9" s="43"/>
      <c r="C9" s="155" t="s">
        <v>100</v>
      </c>
      <c r="D9" s="44" t="s">
        <v>135</v>
      </c>
      <c r="E9" s="160">
        <f t="shared" ref="E9:V9" si="2">E10+E20+E37</f>
        <v>11584.97</v>
      </c>
      <c r="F9" s="160">
        <f t="shared" si="2"/>
        <v>9051.2199999999993</v>
      </c>
      <c r="G9" s="160">
        <f t="shared" si="2"/>
        <v>2533.75</v>
      </c>
      <c r="H9" s="59">
        <f t="shared" si="2"/>
        <v>11584.97</v>
      </c>
      <c r="I9" s="59">
        <f t="shared" si="2"/>
        <v>9051.2199999999993</v>
      </c>
      <c r="J9" s="59">
        <f t="shared" si="2"/>
        <v>2533.75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59">
        <f t="shared" si="2"/>
        <v>0</v>
      </c>
      <c r="U9" s="59">
        <f t="shared" si="2"/>
        <v>0</v>
      </c>
      <c r="V9" s="157">
        <f t="shared" si="2"/>
        <v>0</v>
      </c>
    </row>
    <row r="10" spans="1:24" ht="24.75" customHeight="1">
      <c r="A10" s="159"/>
      <c r="B10" s="43"/>
      <c r="C10" s="155" t="s">
        <v>202</v>
      </c>
      <c r="D10" s="44"/>
      <c r="E10" s="160">
        <f t="shared" ref="E10:V10" si="3">SUM(E11:E19)</f>
        <v>7421.59</v>
      </c>
      <c r="F10" s="160">
        <f t="shared" si="3"/>
        <v>7421.59</v>
      </c>
      <c r="G10" s="160">
        <f t="shared" si="3"/>
        <v>0</v>
      </c>
      <c r="H10" s="59">
        <f t="shared" si="3"/>
        <v>7421.59</v>
      </c>
      <c r="I10" s="59">
        <f t="shared" si="3"/>
        <v>7421.59</v>
      </c>
      <c r="J10" s="59">
        <f t="shared" si="3"/>
        <v>0</v>
      </c>
      <c r="K10" s="59">
        <f t="shared" si="3"/>
        <v>0</v>
      </c>
      <c r="L10" s="59">
        <f t="shared" si="3"/>
        <v>0</v>
      </c>
      <c r="M10" s="59">
        <f t="shared" si="3"/>
        <v>0</v>
      </c>
      <c r="N10" s="59">
        <f t="shared" si="3"/>
        <v>0</v>
      </c>
      <c r="O10" s="59">
        <f t="shared" si="3"/>
        <v>0</v>
      </c>
      <c r="P10" s="59">
        <f t="shared" si="3"/>
        <v>0</v>
      </c>
      <c r="Q10" s="59">
        <f t="shared" si="3"/>
        <v>0</v>
      </c>
      <c r="R10" s="59">
        <f t="shared" si="3"/>
        <v>0</v>
      </c>
      <c r="S10" s="59">
        <f t="shared" si="3"/>
        <v>0</v>
      </c>
      <c r="T10" s="59">
        <f t="shared" si="3"/>
        <v>0</v>
      </c>
      <c r="U10" s="59">
        <f t="shared" si="3"/>
        <v>0</v>
      </c>
      <c r="V10" s="157">
        <f t="shared" si="3"/>
        <v>0</v>
      </c>
    </row>
    <row r="11" spans="1:24" ht="24.75" customHeight="1">
      <c r="A11" s="161">
        <v>50501</v>
      </c>
      <c r="B11" s="9" t="s">
        <v>203</v>
      </c>
      <c r="C11" s="105" t="s">
        <v>204</v>
      </c>
      <c r="D11" s="48" t="s">
        <v>142</v>
      </c>
      <c r="E11" s="116">
        <v>3041.31</v>
      </c>
      <c r="F11" s="116">
        <v>3041.31</v>
      </c>
      <c r="G11" s="116">
        <v>0</v>
      </c>
      <c r="H11" s="60">
        <v>3041.31</v>
      </c>
      <c r="I11" s="60">
        <v>3041.31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89">
        <v>0</v>
      </c>
    </row>
    <row r="12" spans="1:24" ht="24.75" customHeight="1">
      <c r="A12" s="161">
        <v>50501</v>
      </c>
      <c r="B12" s="9" t="s">
        <v>205</v>
      </c>
      <c r="C12" s="105" t="s">
        <v>206</v>
      </c>
      <c r="D12" s="48" t="s">
        <v>142</v>
      </c>
      <c r="E12" s="116">
        <v>355.37</v>
      </c>
      <c r="F12" s="116">
        <v>355.37</v>
      </c>
      <c r="G12" s="116">
        <v>0</v>
      </c>
      <c r="H12" s="60">
        <v>355.37</v>
      </c>
      <c r="I12" s="60">
        <v>355.37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0</v>
      </c>
      <c r="V12" s="89">
        <v>0</v>
      </c>
    </row>
    <row r="13" spans="1:24" ht="24.75" customHeight="1">
      <c r="A13" s="161">
        <v>50501</v>
      </c>
      <c r="B13" s="9" t="s">
        <v>207</v>
      </c>
      <c r="C13" s="105" t="s">
        <v>208</v>
      </c>
      <c r="D13" s="48" t="s">
        <v>142</v>
      </c>
      <c r="E13" s="116">
        <v>1722.47</v>
      </c>
      <c r="F13" s="116">
        <v>1722.47</v>
      </c>
      <c r="G13" s="116">
        <v>0</v>
      </c>
      <c r="H13" s="60">
        <v>1722.47</v>
      </c>
      <c r="I13" s="60">
        <v>1722.47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89">
        <v>0</v>
      </c>
    </row>
    <row r="14" spans="1:24" ht="24.75" customHeight="1">
      <c r="A14" s="161">
        <v>50501</v>
      </c>
      <c r="B14" s="9" t="s">
        <v>209</v>
      </c>
      <c r="C14" s="105" t="s">
        <v>210</v>
      </c>
      <c r="D14" s="48" t="s">
        <v>142</v>
      </c>
      <c r="E14" s="116">
        <v>789.01</v>
      </c>
      <c r="F14" s="116">
        <v>789.01</v>
      </c>
      <c r="G14" s="116">
        <v>0</v>
      </c>
      <c r="H14" s="60">
        <v>789.01</v>
      </c>
      <c r="I14" s="60">
        <v>789.01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89">
        <v>0</v>
      </c>
    </row>
    <row r="15" spans="1:24" ht="24.75" customHeight="1">
      <c r="A15" s="161">
        <v>50501</v>
      </c>
      <c r="B15" s="9" t="s">
        <v>211</v>
      </c>
      <c r="C15" s="105" t="s">
        <v>212</v>
      </c>
      <c r="D15" s="48" t="s">
        <v>142</v>
      </c>
      <c r="E15" s="116">
        <v>394.5</v>
      </c>
      <c r="F15" s="116">
        <v>394.5</v>
      </c>
      <c r="G15" s="116">
        <v>0</v>
      </c>
      <c r="H15" s="60">
        <v>394.5</v>
      </c>
      <c r="I15" s="60">
        <v>394.5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89">
        <v>0</v>
      </c>
    </row>
    <row r="16" spans="1:24" ht="24.75" customHeight="1">
      <c r="A16" s="161">
        <v>50501</v>
      </c>
      <c r="B16" s="9" t="s">
        <v>213</v>
      </c>
      <c r="C16" s="105" t="s">
        <v>214</v>
      </c>
      <c r="D16" s="48" t="s">
        <v>142</v>
      </c>
      <c r="E16" s="116">
        <v>295.88</v>
      </c>
      <c r="F16" s="116">
        <v>295.88</v>
      </c>
      <c r="G16" s="116">
        <v>0</v>
      </c>
      <c r="H16" s="60">
        <v>295.88</v>
      </c>
      <c r="I16" s="60">
        <v>295.88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89">
        <v>0</v>
      </c>
    </row>
    <row r="17" spans="1:22" ht="24.75" customHeight="1">
      <c r="A17" s="161">
        <v>50501</v>
      </c>
      <c r="B17" s="9" t="s">
        <v>215</v>
      </c>
      <c r="C17" s="105" t="s">
        <v>216</v>
      </c>
      <c r="D17" s="48" t="s">
        <v>142</v>
      </c>
      <c r="E17" s="116">
        <v>221.91</v>
      </c>
      <c r="F17" s="116">
        <v>221.91</v>
      </c>
      <c r="G17" s="116">
        <v>0</v>
      </c>
      <c r="H17" s="60">
        <v>221.91</v>
      </c>
      <c r="I17" s="60">
        <v>221.91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89">
        <v>0</v>
      </c>
    </row>
    <row r="18" spans="1:22" ht="24.75" customHeight="1">
      <c r="A18" s="161">
        <v>50501</v>
      </c>
      <c r="B18" s="9" t="s">
        <v>217</v>
      </c>
      <c r="C18" s="105" t="s">
        <v>218</v>
      </c>
      <c r="D18" s="48" t="s">
        <v>142</v>
      </c>
      <c r="E18" s="116">
        <v>26.62</v>
      </c>
      <c r="F18" s="116">
        <v>26.62</v>
      </c>
      <c r="G18" s="116">
        <v>0</v>
      </c>
      <c r="H18" s="60">
        <v>26.62</v>
      </c>
      <c r="I18" s="60">
        <v>26.62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89">
        <v>0</v>
      </c>
    </row>
    <row r="19" spans="1:22" ht="24.75" customHeight="1">
      <c r="A19" s="161">
        <v>50501</v>
      </c>
      <c r="B19" s="9" t="s">
        <v>219</v>
      </c>
      <c r="C19" s="105" t="s">
        <v>220</v>
      </c>
      <c r="D19" s="48" t="s">
        <v>142</v>
      </c>
      <c r="E19" s="116">
        <v>574.52</v>
      </c>
      <c r="F19" s="116">
        <v>574.52</v>
      </c>
      <c r="G19" s="116">
        <v>0</v>
      </c>
      <c r="H19" s="60">
        <v>574.52</v>
      </c>
      <c r="I19" s="60">
        <v>574.52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89">
        <v>0</v>
      </c>
    </row>
    <row r="20" spans="1:22" ht="24.75" customHeight="1">
      <c r="A20" s="159"/>
      <c r="B20" s="43"/>
      <c r="C20" s="155" t="s">
        <v>221</v>
      </c>
      <c r="D20" s="44"/>
      <c r="E20" s="160">
        <f t="shared" ref="E20:V20" si="4">SUM(E21:E36)</f>
        <v>2533.75</v>
      </c>
      <c r="F20" s="160">
        <f t="shared" si="4"/>
        <v>0</v>
      </c>
      <c r="G20" s="160">
        <f t="shared" si="4"/>
        <v>2533.75</v>
      </c>
      <c r="H20" s="59">
        <f t="shared" si="4"/>
        <v>2533.75</v>
      </c>
      <c r="I20" s="59">
        <f t="shared" si="4"/>
        <v>0</v>
      </c>
      <c r="J20" s="59">
        <f t="shared" si="4"/>
        <v>2533.75</v>
      </c>
      <c r="K20" s="59">
        <f t="shared" si="4"/>
        <v>0</v>
      </c>
      <c r="L20" s="59">
        <f t="shared" si="4"/>
        <v>0</v>
      </c>
      <c r="M20" s="59">
        <f t="shared" si="4"/>
        <v>0</v>
      </c>
      <c r="N20" s="59">
        <f t="shared" si="4"/>
        <v>0</v>
      </c>
      <c r="O20" s="59">
        <f t="shared" si="4"/>
        <v>0</v>
      </c>
      <c r="P20" s="59">
        <f t="shared" si="4"/>
        <v>0</v>
      </c>
      <c r="Q20" s="59">
        <f t="shared" si="4"/>
        <v>0</v>
      </c>
      <c r="R20" s="59">
        <f t="shared" si="4"/>
        <v>0</v>
      </c>
      <c r="S20" s="59">
        <f t="shared" si="4"/>
        <v>0</v>
      </c>
      <c r="T20" s="59">
        <f t="shared" si="4"/>
        <v>0</v>
      </c>
      <c r="U20" s="59">
        <f t="shared" si="4"/>
        <v>0</v>
      </c>
      <c r="V20" s="157">
        <f t="shared" si="4"/>
        <v>0</v>
      </c>
    </row>
    <row r="21" spans="1:22" ht="24.75" customHeight="1">
      <c r="A21" s="161">
        <v>50502</v>
      </c>
      <c r="B21" s="9" t="s">
        <v>222</v>
      </c>
      <c r="C21" s="105" t="s">
        <v>223</v>
      </c>
      <c r="D21" s="48" t="s">
        <v>142</v>
      </c>
      <c r="E21" s="116">
        <v>307.7</v>
      </c>
      <c r="F21" s="116">
        <v>0</v>
      </c>
      <c r="G21" s="116">
        <v>307.7</v>
      </c>
      <c r="H21" s="60">
        <v>307.7</v>
      </c>
      <c r="I21" s="60">
        <v>0</v>
      </c>
      <c r="J21" s="60">
        <v>307.7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0</v>
      </c>
      <c r="V21" s="89">
        <v>0</v>
      </c>
    </row>
    <row r="22" spans="1:22" ht="24.75" customHeight="1">
      <c r="A22" s="161">
        <v>50502</v>
      </c>
      <c r="B22" s="9" t="s">
        <v>224</v>
      </c>
      <c r="C22" s="105" t="s">
        <v>225</v>
      </c>
      <c r="D22" s="48" t="s">
        <v>142</v>
      </c>
      <c r="E22" s="116">
        <v>30</v>
      </c>
      <c r="F22" s="116">
        <v>0</v>
      </c>
      <c r="G22" s="116">
        <v>30</v>
      </c>
      <c r="H22" s="60">
        <v>30</v>
      </c>
      <c r="I22" s="60">
        <v>0</v>
      </c>
      <c r="J22" s="60">
        <v>30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89">
        <v>0</v>
      </c>
    </row>
    <row r="23" spans="1:22" ht="24.75" customHeight="1">
      <c r="A23" s="161">
        <v>50502</v>
      </c>
      <c r="B23" s="9" t="s">
        <v>226</v>
      </c>
      <c r="C23" s="105" t="s">
        <v>227</v>
      </c>
      <c r="D23" s="48" t="s">
        <v>142</v>
      </c>
      <c r="E23" s="116">
        <v>100</v>
      </c>
      <c r="F23" s="116">
        <v>0</v>
      </c>
      <c r="G23" s="116">
        <v>100</v>
      </c>
      <c r="H23" s="60">
        <v>100</v>
      </c>
      <c r="I23" s="60">
        <v>0</v>
      </c>
      <c r="J23" s="60">
        <v>100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89">
        <v>0</v>
      </c>
    </row>
    <row r="24" spans="1:22" ht="24.75" customHeight="1">
      <c r="A24" s="161">
        <v>50502</v>
      </c>
      <c r="B24" s="9" t="s">
        <v>228</v>
      </c>
      <c r="C24" s="105" t="s">
        <v>229</v>
      </c>
      <c r="D24" s="48" t="s">
        <v>142</v>
      </c>
      <c r="E24" s="116">
        <v>250</v>
      </c>
      <c r="F24" s="116">
        <v>0</v>
      </c>
      <c r="G24" s="116">
        <v>250</v>
      </c>
      <c r="H24" s="60">
        <v>250</v>
      </c>
      <c r="I24" s="60">
        <v>0</v>
      </c>
      <c r="J24" s="60">
        <v>250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89">
        <v>0</v>
      </c>
    </row>
    <row r="25" spans="1:22" ht="24.75" customHeight="1">
      <c r="A25" s="161">
        <v>50502</v>
      </c>
      <c r="B25" s="9" t="s">
        <v>230</v>
      </c>
      <c r="C25" s="105" t="s">
        <v>231</v>
      </c>
      <c r="D25" s="48" t="s">
        <v>142</v>
      </c>
      <c r="E25" s="116">
        <v>500</v>
      </c>
      <c r="F25" s="116">
        <v>0</v>
      </c>
      <c r="G25" s="116">
        <v>500</v>
      </c>
      <c r="H25" s="60">
        <v>500</v>
      </c>
      <c r="I25" s="60">
        <v>0</v>
      </c>
      <c r="J25" s="60">
        <v>500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89">
        <v>0</v>
      </c>
    </row>
    <row r="26" spans="1:22" ht="24.75" customHeight="1">
      <c r="A26" s="161">
        <v>50502</v>
      </c>
      <c r="B26" s="9" t="s">
        <v>232</v>
      </c>
      <c r="C26" s="105" t="s">
        <v>233</v>
      </c>
      <c r="D26" s="48" t="s">
        <v>142</v>
      </c>
      <c r="E26" s="116">
        <v>300</v>
      </c>
      <c r="F26" s="116">
        <v>0</v>
      </c>
      <c r="G26" s="116">
        <v>300</v>
      </c>
      <c r="H26" s="60">
        <v>300</v>
      </c>
      <c r="I26" s="60">
        <v>0</v>
      </c>
      <c r="J26" s="60">
        <v>300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89">
        <v>0</v>
      </c>
    </row>
    <row r="27" spans="1:22" ht="24.75" customHeight="1">
      <c r="A27" s="161">
        <v>50502</v>
      </c>
      <c r="B27" s="9" t="s">
        <v>234</v>
      </c>
      <c r="C27" s="105" t="s">
        <v>235</v>
      </c>
      <c r="D27" s="48" t="s">
        <v>142</v>
      </c>
      <c r="E27" s="116">
        <v>50</v>
      </c>
      <c r="F27" s="116">
        <v>0</v>
      </c>
      <c r="G27" s="116">
        <v>50</v>
      </c>
      <c r="H27" s="60">
        <v>50</v>
      </c>
      <c r="I27" s="60">
        <v>0</v>
      </c>
      <c r="J27" s="60">
        <v>50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89">
        <v>0</v>
      </c>
    </row>
    <row r="28" spans="1:22" ht="24.75" customHeight="1">
      <c r="A28" s="161">
        <v>50502</v>
      </c>
      <c r="B28" s="9" t="s">
        <v>236</v>
      </c>
      <c r="C28" s="105" t="s">
        <v>237</v>
      </c>
      <c r="D28" s="48" t="s">
        <v>142</v>
      </c>
      <c r="E28" s="116">
        <v>50</v>
      </c>
      <c r="F28" s="116">
        <v>0</v>
      </c>
      <c r="G28" s="116">
        <v>50</v>
      </c>
      <c r="H28" s="60">
        <v>50</v>
      </c>
      <c r="I28" s="60">
        <v>0</v>
      </c>
      <c r="J28" s="60">
        <v>50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0</v>
      </c>
      <c r="V28" s="89">
        <v>0</v>
      </c>
    </row>
    <row r="29" spans="1:22" ht="24.75" customHeight="1">
      <c r="A29" s="161">
        <v>50502</v>
      </c>
      <c r="B29" s="9" t="s">
        <v>238</v>
      </c>
      <c r="C29" s="105" t="s">
        <v>239</v>
      </c>
      <c r="D29" s="48" t="s">
        <v>142</v>
      </c>
      <c r="E29" s="116">
        <v>18</v>
      </c>
      <c r="F29" s="116">
        <v>0</v>
      </c>
      <c r="G29" s="116">
        <v>18</v>
      </c>
      <c r="H29" s="60">
        <v>18</v>
      </c>
      <c r="I29" s="60">
        <v>0</v>
      </c>
      <c r="J29" s="60">
        <v>18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89">
        <v>0</v>
      </c>
    </row>
    <row r="30" spans="1:22" ht="24.75" customHeight="1">
      <c r="A30" s="161">
        <v>50502</v>
      </c>
      <c r="B30" s="9" t="s">
        <v>240</v>
      </c>
      <c r="C30" s="105" t="s">
        <v>241</v>
      </c>
      <c r="D30" s="48" t="s">
        <v>142</v>
      </c>
      <c r="E30" s="116">
        <v>300</v>
      </c>
      <c r="F30" s="116">
        <v>0</v>
      </c>
      <c r="G30" s="116">
        <v>300</v>
      </c>
      <c r="H30" s="60">
        <v>300</v>
      </c>
      <c r="I30" s="60">
        <v>0</v>
      </c>
      <c r="J30" s="60">
        <v>300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89">
        <v>0</v>
      </c>
    </row>
    <row r="31" spans="1:22" ht="24.75" customHeight="1">
      <c r="A31" s="161">
        <v>50502</v>
      </c>
      <c r="B31" s="9" t="s">
        <v>242</v>
      </c>
      <c r="C31" s="105" t="s">
        <v>243</v>
      </c>
      <c r="D31" s="48" t="s">
        <v>142</v>
      </c>
      <c r="E31" s="116">
        <v>38.799999999999997</v>
      </c>
      <c r="F31" s="116">
        <v>0</v>
      </c>
      <c r="G31" s="116">
        <v>38.799999999999997</v>
      </c>
      <c r="H31" s="60">
        <v>38.799999999999997</v>
      </c>
      <c r="I31" s="60">
        <v>0</v>
      </c>
      <c r="J31" s="60">
        <v>38.799999999999997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89">
        <v>0</v>
      </c>
    </row>
    <row r="32" spans="1:22" ht="24.75" customHeight="1">
      <c r="A32" s="161">
        <v>50502</v>
      </c>
      <c r="B32" s="9" t="s">
        <v>244</v>
      </c>
      <c r="C32" s="105" t="s">
        <v>245</v>
      </c>
      <c r="D32" s="48" t="s">
        <v>142</v>
      </c>
      <c r="E32" s="116">
        <v>362.45</v>
      </c>
      <c r="F32" s="116">
        <v>0</v>
      </c>
      <c r="G32" s="116">
        <v>362.45</v>
      </c>
      <c r="H32" s="60">
        <v>362.45</v>
      </c>
      <c r="I32" s="60">
        <v>0</v>
      </c>
      <c r="J32" s="60">
        <v>362.45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89">
        <v>0</v>
      </c>
    </row>
    <row r="33" spans="1:24" ht="24.75" customHeight="1">
      <c r="A33" s="161">
        <v>50502</v>
      </c>
      <c r="B33" s="9" t="s">
        <v>246</v>
      </c>
      <c r="C33" s="105" t="s">
        <v>247</v>
      </c>
      <c r="D33" s="48" t="s">
        <v>142</v>
      </c>
      <c r="E33" s="116">
        <v>100</v>
      </c>
      <c r="F33" s="116">
        <v>0</v>
      </c>
      <c r="G33" s="116">
        <v>100</v>
      </c>
      <c r="H33" s="60">
        <v>100</v>
      </c>
      <c r="I33" s="60">
        <v>0</v>
      </c>
      <c r="J33" s="60">
        <v>100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89">
        <v>0</v>
      </c>
    </row>
    <row r="34" spans="1:24" ht="24.75" customHeight="1">
      <c r="A34" s="161">
        <v>50502</v>
      </c>
      <c r="B34" s="9" t="s">
        <v>248</v>
      </c>
      <c r="C34" s="105" t="s">
        <v>249</v>
      </c>
      <c r="D34" s="48" t="s">
        <v>142</v>
      </c>
      <c r="E34" s="116">
        <v>50</v>
      </c>
      <c r="F34" s="116">
        <v>0</v>
      </c>
      <c r="G34" s="116">
        <v>50</v>
      </c>
      <c r="H34" s="60">
        <v>50</v>
      </c>
      <c r="I34" s="60">
        <v>0</v>
      </c>
      <c r="J34" s="60">
        <v>50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89">
        <v>0</v>
      </c>
    </row>
    <row r="35" spans="1:24" ht="24.75" customHeight="1">
      <c r="A35" s="161">
        <v>50502</v>
      </c>
      <c r="B35" s="9" t="s">
        <v>250</v>
      </c>
      <c r="C35" s="105" t="s">
        <v>251</v>
      </c>
      <c r="D35" s="48" t="s">
        <v>142</v>
      </c>
      <c r="E35" s="116">
        <v>50</v>
      </c>
      <c r="F35" s="116">
        <v>0</v>
      </c>
      <c r="G35" s="116">
        <v>50</v>
      </c>
      <c r="H35" s="60">
        <v>50</v>
      </c>
      <c r="I35" s="60">
        <v>0</v>
      </c>
      <c r="J35" s="60">
        <v>50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89">
        <v>0</v>
      </c>
    </row>
    <row r="36" spans="1:24" ht="24.75" customHeight="1">
      <c r="A36" s="161">
        <v>50502</v>
      </c>
      <c r="B36" s="9" t="s">
        <v>252</v>
      </c>
      <c r="C36" s="105" t="s">
        <v>253</v>
      </c>
      <c r="D36" s="48" t="s">
        <v>142</v>
      </c>
      <c r="E36" s="116">
        <v>26.8</v>
      </c>
      <c r="F36" s="116">
        <v>0</v>
      </c>
      <c r="G36" s="116">
        <v>26.8</v>
      </c>
      <c r="H36" s="60">
        <v>26.8</v>
      </c>
      <c r="I36" s="60">
        <v>0</v>
      </c>
      <c r="J36" s="60">
        <v>26.8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89">
        <v>0</v>
      </c>
    </row>
    <row r="37" spans="1:24" ht="24.75" customHeight="1">
      <c r="A37" s="159"/>
      <c r="B37" s="43"/>
      <c r="C37" s="155" t="s">
        <v>254</v>
      </c>
      <c r="D37" s="44"/>
      <c r="E37" s="160">
        <f t="shared" ref="E37:V37" si="5">SUM(E38:E42)</f>
        <v>1629.63</v>
      </c>
      <c r="F37" s="160">
        <f t="shared" si="5"/>
        <v>1629.63</v>
      </c>
      <c r="G37" s="160">
        <f t="shared" si="5"/>
        <v>0</v>
      </c>
      <c r="H37" s="59">
        <f t="shared" si="5"/>
        <v>1629.63</v>
      </c>
      <c r="I37" s="59">
        <f t="shared" si="5"/>
        <v>1629.63</v>
      </c>
      <c r="J37" s="59">
        <f t="shared" si="5"/>
        <v>0</v>
      </c>
      <c r="K37" s="59">
        <f t="shared" si="5"/>
        <v>0</v>
      </c>
      <c r="L37" s="59">
        <f t="shared" si="5"/>
        <v>0</v>
      </c>
      <c r="M37" s="59">
        <f t="shared" si="5"/>
        <v>0</v>
      </c>
      <c r="N37" s="59">
        <f t="shared" si="5"/>
        <v>0</v>
      </c>
      <c r="O37" s="59">
        <f t="shared" si="5"/>
        <v>0</v>
      </c>
      <c r="P37" s="59">
        <f t="shared" si="5"/>
        <v>0</v>
      </c>
      <c r="Q37" s="59">
        <f t="shared" si="5"/>
        <v>0</v>
      </c>
      <c r="R37" s="59">
        <f t="shared" si="5"/>
        <v>0</v>
      </c>
      <c r="S37" s="59">
        <f t="shared" si="5"/>
        <v>0</v>
      </c>
      <c r="T37" s="59">
        <f t="shared" si="5"/>
        <v>0</v>
      </c>
      <c r="U37" s="59">
        <f t="shared" si="5"/>
        <v>0</v>
      </c>
      <c r="V37" s="157">
        <f t="shared" si="5"/>
        <v>0</v>
      </c>
    </row>
    <row r="38" spans="1:24" ht="24.75" customHeight="1">
      <c r="A38" s="161">
        <v>50905</v>
      </c>
      <c r="B38" s="9" t="s">
        <v>255</v>
      </c>
      <c r="C38" s="105" t="s">
        <v>256</v>
      </c>
      <c r="D38" s="48" t="s">
        <v>142</v>
      </c>
      <c r="E38" s="116">
        <v>70.55</v>
      </c>
      <c r="F38" s="116">
        <v>70.55</v>
      </c>
      <c r="G38" s="116">
        <v>0</v>
      </c>
      <c r="H38" s="60">
        <v>70.55</v>
      </c>
      <c r="I38" s="60">
        <v>70.55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89">
        <v>0</v>
      </c>
    </row>
    <row r="39" spans="1:24" ht="24.75" customHeight="1">
      <c r="A39" s="161">
        <v>50905</v>
      </c>
      <c r="B39" s="9" t="s">
        <v>257</v>
      </c>
      <c r="C39" s="105" t="s">
        <v>258</v>
      </c>
      <c r="D39" s="48" t="s">
        <v>142</v>
      </c>
      <c r="E39" s="116">
        <v>51.2</v>
      </c>
      <c r="F39" s="116">
        <v>51.2</v>
      </c>
      <c r="G39" s="116">
        <v>0</v>
      </c>
      <c r="H39" s="60">
        <v>51.2</v>
      </c>
      <c r="I39" s="60">
        <v>51.2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89">
        <v>0</v>
      </c>
    </row>
    <row r="40" spans="1:24" ht="24.75" customHeight="1">
      <c r="A40" s="161">
        <v>50901</v>
      </c>
      <c r="B40" s="9" t="s">
        <v>259</v>
      </c>
      <c r="C40" s="105" t="s">
        <v>260</v>
      </c>
      <c r="D40" s="48" t="s">
        <v>142</v>
      </c>
      <c r="E40" s="116">
        <v>5.92</v>
      </c>
      <c r="F40" s="116">
        <v>5.92</v>
      </c>
      <c r="G40" s="116">
        <v>0</v>
      </c>
      <c r="H40" s="60">
        <v>5.92</v>
      </c>
      <c r="I40" s="60">
        <v>5.92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89">
        <v>0</v>
      </c>
    </row>
    <row r="41" spans="1:24" ht="24.75" customHeight="1">
      <c r="A41" s="161">
        <v>50901</v>
      </c>
      <c r="B41" s="9" t="s">
        <v>261</v>
      </c>
      <c r="C41" s="105" t="s">
        <v>262</v>
      </c>
      <c r="D41" s="48" t="s">
        <v>142</v>
      </c>
      <c r="E41" s="116">
        <v>122.92</v>
      </c>
      <c r="F41" s="116">
        <v>122.92</v>
      </c>
      <c r="G41" s="116">
        <v>0</v>
      </c>
      <c r="H41" s="60">
        <v>122.92</v>
      </c>
      <c r="I41" s="60">
        <v>122.92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89">
        <v>0</v>
      </c>
    </row>
    <row r="42" spans="1:24" ht="24.75" customHeight="1">
      <c r="A42" s="161">
        <v>50901</v>
      </c>
      <c r="B42" s="9" t="s">
        <v>263</v>
      </c>
      <c r="C42" s="105" t="s">
        <v>264</v>
      </c>
      <c r="D42" s="48" t="s">
        <v>142</v>
      </c>
      <c r="E42" s="116">
        <v>1379.04</v>
      </c>
      <c r="F42" s="116">
        <v>1379.04</v>
      </c>
      <c r="G42" s="116">
        <v>0</v>
      </c>
      <c r="H42" s="60">
        <v>1379.04</v>
      </c>
      <c r="I42" s="60">
        <v>1379.04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89">
        <v>0</v>
      </c>
    </row>
    <row r="43" spans="1:24" ht="12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2.75" customHeight="1">
      <c r="A44" s="269"/>
      <c r="B44" s="269"/>
      <c r="C44" s="26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6" spans="1:24" ht="12.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</sheetData>
  <sheetProtection formatCells="0" formatColumns="0" formatRows="0"/>
  <mergeCells count="15">
    <mergeCell ref="A44:C44"/>
    <mergeCell ref="A4:A6"/>
    <mergeCell ref="B4:B6"/>
    <mergeCell ref="C4:C6"/>
    <mergeCell ref="D4:D6"/>
    <mergeCell ref="U1:V1"/>
    <mergeCell ref="B2:V2"/>
    <mergeCell ref="U3:V3"/>
    <mergeCell ref="E4:V4"/>
    <mergeCell ref="E5:G5"/>
    <mergeCell ref="H5:J5"/>
    <mergeCell ref="K5:M5"/>
    <mergeCell ref="N5:P5"/>
    <mergeCell ref="Q5:S5"/>
    <mergeCell ref="T5:V5"/>
  </mergeCells>
  <phoneticPr fontId="21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48" orientation="landscape" horizontalDpi="300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46</vt:i4>
      </vt:variant>
    </vt:vector>
  </HeadingPairs>
  <TitlesOfParts>
    <vt:vector size="71" baseType="lpstr">
      <vt:lpstr>封面</vt:lpstr>
      <vt:lpstr>目录</vt:lpstr>
      <vt:lpstr>（1）</vt:lpstr>
      <vt:lpstr>（1-1）</vt:lpstr>
      <vt:lpstr>（2）</vt:lpstr>
      <vt:lpstr>（2-1）</vt:lpstr>
      <vt:lpstr>（3）</vt:lpstr>
      <vt:lpstr>（3-1）</vt:lpstr>
      <vt:lpstr>（3-2）</vt:lpstr>
      <vt:lpstr>（3-3）</vt:lpstr>
      <vt:lpstr>（3-4）</vt:lpstr>
      <vt:lpstr>（3-5）</vt:lpstr>
      <vt:lpstr>（3-6）</vt:lpstr>
      <vt:lpstr>（3-7）</vt:lpstr>
      <vt:lpstr>（4）</vt:lpstr>
      <vt:lpstr>（4-1）</vt:lpstr>
      <vt:lpstr>（4-2）</vt:lpstr>
      <vt:lpstr>（5）</vt:lpstr>
      <vt:lpstr>（5-1）</vt:lpstr>
      <vt:lpstr>（5-2）</vt:lpstr>
      <vt:lpstr>（6）</vt:lpstr>
      <vt:lpstr>（7）</vt:lpstr>
      <vt:lpstr>（8）</vt:lpstr>
      <vt:lpstr>（9）</vt:lpstr>
      <vt:lpstr>(10)</vt:lpstr>
      <vt:lpstr>'（1）'!Print_Area</vt:lpstr>
      <vt:lpstr>'(10)'!Print_Area</vt:lpstr>
      <vt:lpstr>'（1-1）'!Print_Area</vt:lpstr>
      <vt:lpstr>'（2）'!Print_Area</vt:lpstr>
      <vt:lpstr>'（2-1）'!Print_Area</vt:lpstr>
      <vt:lpstr>'（3）'!Print_Area</vt:lpstr>
      <vt:lpstr>'（3-1）'!Print_Area</vt:lpstr>
      <vt:lpstr>'（3-2）'!Print_Area</vt:lpstr>
      <vt:lpstr>'（3-3）'!Print_Area</vt:lpstr>
      <vt:lpstr>'（3-4）'!Print_Area</vt:lpstr>
      <vt:lpstr>'（3-5）'!Print_Area</vt:lpstr>
      <vt:lpstr>'（3-6）'!Print_Area</vt:lpstr>
      <vt:lpstr>'（3-7）'!Print_Area</vt:lpstr>
      <vt:lpstr>'（4）'!Print_Area</vt:lpstr>
      <vt:lpstr>'（4-1）'!Print_Area</vt:lpstr>
      <vt:lpstr>'（4-2）'!Print_Area</vt:lpstr>
      <vt:lpstr>'（5）'!Print_Area</vt:lpstr>
      <vt:lpstr>'（5-1）'!Print_Area</vt:lpstr>
      <vt:lpstr>'（5-2）'!Print_Area</vt:lpstr>
      <vt:lpstr>'（6）'!Print_Area</vt:lpstr>
      <vt:lpstr>'（7）'!Print_Area</vt:lpstr>
      <vt:lpstr>'（8）'!Print_Area</vt:lpstr>
      <vt:lpstr>'（9）'!Print_Area</vt:lpstr>
      <vt:lpstr>'（1）'!Print_Titles</vt:lpstr>
      <vt:lpstr>'(10)'!Print_Titles</vt:lpstr>
      <vt:lpstr>'（1-1）'!Print_Titles</vt:lpstr>
      <vt:lpstr>'（2）'!Print_Titles</vt:lpstr>
      <vt:lpstr>'（2-1）'!Print_Titles</vt:lpstr>
      <vt:lpstr>'（3）'!Print_Titles</vt:lpstr>
      <vt:lpstr>'（3-1）'!Print_Titles</vt:lpstr>
      <vt:lpstr>'（3-2）'!Print_Titles</vt:lpstr>
      <vt:lpstr>'（3-3）'!Print_Titles</vt:lpstr>
      <vt:lpstr>'（3-4）'!Print_Titles</vt:lpstr>
      <vt:lpstr>'（3-5）'!Print_Titles</vt:lpstr>
      <vt:lpstr>'（3-6）'!Print_Titles</vt:lpstr>
      <vt:lpstr>'（3-7）'!Print_Titles</vt:lpstr>
      <vt:lpstr>'（4）'!Print_Titles</vt:lpstr>
      <vt:lpstr>'（4-1）'!Print_Titles</vt:lpstr>
      <vt:lpstr>'（4-2）'!Print_Titles</vt:lpstr>
      <vt:lpstr>'（5）'!Print_Titles</vt:lpstr>
      <vt:lpstr>'（5-1）'!Print_Titles</vt:lpstr>
      <vt:lpstr>'（5-2）'!Print_Titles</vt:lpstr>
      <vt:lpstr>'（6）'!Print_Titles</vt:lpstr>
      <vt:lpstr>'（7）'!Print_Titles</vt:lpstr>
      <vt:lpstr>'（8）'!Print_Titles</vt:lpstr>
      <vt:lpstr>'（9）'!Print_Titles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2021-02-23T09:26:08Z</cp:lastPrinted>
  <dcterms:created xsi:type="dcterms:W3CDTF">2017-06-27T02:30:00Z</dcterms:created>
  <dcterms:modified xsi:type="dcterms:W3CDTF">2021-02-23T09:26:47Z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EDOID">
    <vt:i4>6881834</vt:i4>
  </property>
</Properties>
</file>